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14340" windowHeight="5976" tabRatio="741"/>
  </bookViews>
  <sheets>
    <sheet name="Cyclo Results" sheetId="2" r:id="rId1"/>
    <sheet name="Sun Results" sheetId="9" state="hidden" r:id="rId2"/>
    <sheet name="Sun Navlight" sheetId="10" state="hidden" r:id="rId3"/>
    <sheet name="Both Days Results" sheetId="12" state="hidden" r:id="rId4"/>
  </sheets>
  <definedNames>
    <definedName name="_xlnm._FilterDatabase" localSheetId="3" hidden="1">'Both Days Results'!$V$2:$V$53</definedName>
    <definedName name="_xlnm._FilterDatabase" localSheetId="0" hidden="1">'Cyclo Results'!$B$3:$Q$39</definedName>
    <definedName name="_xlnm.Print_Area" localSheetId="0">'Cyclo Results'!$B$1:$Q$39</definedName>
    <definedName name="_xlnm.Print_Titles" localSheetId="0">'Cyclo Results'!$3:$3</definedName>
  </definedNames>
  <calcPr calcId="145621"/>
</workbook>
</file>

<file path=xl/calcChain.xml><?xml version="1.0" encoding="utf-8"?>
<calcChain xmlns="http://schemas.openxmlformats.org/spreadsheetml/2006/main">
  <c r="C28" i="12" l="1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W31" i="9" l="1"/>
  <c r="B31" i="9"/>
  <c r="W30" i="9"/>
  <c r="B30" i="9"/>
  <c r="W29" i="9"/>
  <c r="B29" i="9"/>
  <c r="W28" i="9"/>
  <c r="B28" i="9"/>
  <c r="B18" i="9"/>
  <c r="I18" i="9" s="1"/>
  <c r="B38" i="9"/>
  <c r="K38" i="9" s="1"/>
  <c r="W54" i="9"/>
  <c r="B15" i="12"/>
  <c r="S15" i="12" s="1"/>
  <c r="B6" i="9"/>
  <c r="H6" i="9" s="1"/>
  <c r="B22" i="9"/>
  <c r="H22" i="9" s="1"/>
  <c r="B42" i="9"/>
  <c r="U42" i="9" s="1"/>
  <c r="W7" i="9"/>
  <c r="W56" i="9"/>
  <c r="B3" i="12"/>
  <c r="B19" i="12"/>
  <c r="B10" i="9"/>
  <c r="I10" i="9" s="1"/>
  <c r="B26" i="9"/>
  <c r="N26" i="9" s="1"/>
  <c r="B46" i="9"/>
  <c r="W27" i="9"/>
  <c r="B7" i="12"/>
  <c r="B23" i="12"/>
  <c r="Q23" i="12" s="1"/>
  <c r="W28" i="12"/>
  <c r="W24" i="12"/>
  <c r="W20" i="12"/>
  <c r="B26" i="12"/>
  <c r="B22" i="12"/>
  <c r="Q22" i="12" s="1"/>
  <c r="B18" i="12"/>
  <c r="J18" i="12" s="1"/>
  <c r="B14" i="12"/>
  <c r="B10" i="12"/>
  <c r="B6" i="12"/>
  <c r="W61" i="9"/>
  <c r="W59" i="9"/>
  <c r="B58" i="9"/>
  <c r="U58" i="9" s="1"/>
  <c r="B56" i="9"/>
  <c r="O56" i="9" s="1"/>
  <c r="B54" i="9"/>
  <c r="M54" i="9" s="1"/>
  <c r="W50" i="9"/>
  <c r="W26" i="9"/>
  <c r="B53" i="9"/>
  <c r="M53" i="9" s="1"/>
  <c r="B49" i="9"/>
  <c r="H49" i="9" s="1"/>
  <c r="B45" i="9"/>
  <c r="M45" i="9" s="1"/>
  <c r="B41" i="9"/>
  <c r="H41" i="9" s="1"/>
  <c r="B37" i="9"/>
  <c r="L37" i="9" s="1"/>
  <c r="B33" i="9"/>
  <c r="S33" i="9" s="1"/>
  <c r="B25" i="9"/>
  <c r="Q25" i="9" s="1"/>
  <c r="B21" i="9"/>
  <c r="G21" i="9" s="1"/>
  <c r="B17" i="9"/>
  <c r="B13" i="9"/>
  <c r="H13" i="9" s="1"/>
  <c r="B9" i="9"/>
  <c r="S9" i="9" s="1"/>
  <c r="B5" i="9"/>
  <c r="T5" i="9" s="1"/>
  <c r="W26" i="12"/>
  <c r="B28" i="12"/>
  <c r="G28" i="12" s="1"/>
  <c r="B20" i="12"/>
  <c r="B12" i="12"/>
  <c r="F12" i="12" s="1"/>
  <c r="B4" i="12"/>
  <c r="W58" i="9"/>
  <c r="B55" i="9"/>
  <c r="G55" i="9" s="1"/>
  <c r="W48" i="9"/>
  <c r="B51" i="9"/>
  <c r="P51" i="9" s="1"/>
  <c r="B39" i="9"/>
  <c r="H39" i="9" s="1"/>
  <c r="B27" i="9"/>
  <c r="P27" i="9" s="1"/>
  <c r="B19" i="9"/>
  <c r="T19" i="9" s="1"/>
  <c r="B11" i="9"/>
  <c r="T11" i="9" s="1"/>
  <c r="W27" i="12"/>
  <c r="W23" i="12"/>
  <c r="W19" i="12"/>
  <c r="B25" i="12"/>
  <c r="P25" i="12" s="1"/>
  <c r="B21" i="12"/>
  <c r="N21" i="12" s="1"/>
  <c r="B17" i="12"/>
  <c r="J17" i="12" s="1"/>
  <c r="B13" i="12"/>
  <c r="K13" i="12" s="1"/>
  <c r="B9" i="12"/>
  <c r="J9" i="12" s="1"/>
  <c r="B5" i="12"/>
  <c r="B61" i="9"/>
  <c r="B59" i="9"/>
  <c r="Q59" i="9" s="1"/>
  <c r="W57" i="9"/>
  <c r="W55" i="9"/>
  <c r="W53" i="9"/>
  <c r="W49" i="9"/>
  <c r="B52" i="9"/>
  <c r="B48" i="9"/>
  <c r="G48" i="9" s="1"/>
  <c r="B44" i="9"/>
  <c r="N44" i="9" s="1"/>
  <c r="B40" i="9"/>
  <c r="N40" i="9" s="1"/>
  <c r="B36" i="9"/>
  <c r="B32" i="9"/>
  <c r="G32" i="9" s="1"/>
  <c r="B24" i="9"/>
  <c r="H24" i="9" s="1"/>
  <c r="B20" i="9"/>
  <c r="P20" i="9" s="1"/>
  <c r="B16" i="9"/>
  <c r="B12" i="9"/>
  <c r="I12" i="9" s="1"/>
  <c r="B8" i="9"/>
  <c r="T8" i="9" s="1"/>
  <c r="B4" i="9"/>
  <c r="W22" i="12"/>
  <c r="B24" i="12"/>
  <c r="B16" i="12"/>
  <c r="B8" i="12"/>
  <c r="H8" i="12" s="1"/>
  <c r="W60" i="9"/>
  <c r="B57" i="9"/>
  <c r="W52" i="9"/>
  <c r="B47" i="9"/>
  <c r="I47" i="9" s="1"/>
  <c r="B43" i="9"/>
  <c r="G43" i="9" s="1"/>
  <c r="B35" i="9"/>
  <c r="N35" i="9" s="1"/>
  <c r="B23" i="9"/>
  <c r="N23" i="9" s="1"/>
  <c r="B15" i="9"/>
  <c r="T15" i="9" s="1"/>
  <c r="B7" i="9"/>
  <c r="Q7" i="9" s="1"/>
  <c r="W25" i="12"/>
  <c r="W21" i="12"/>
  <c r="B3" i="9"/>
  <c r="Q3" i="9" s="1"/>
  <c r="B14" i="9"/>
  <c r="J14" i="9" s="1"/>
  <c r="B34" i="9"/>
  <c r="T34" i="9" s="1"/>
  <c r="B50" i="9"/>
  <c r="I50" i="9" s="1"/>
  <c r="W51" i="9"/>
  <c r="B60" i="9"/>
  <c r="U60" i="9" s="1"/>
  <c r="B11" i="12"/>
  <c r="S11" i="12" s="1"/>
  <c r="B27" i="12"/>
  <c r="K27" i="12" s="1"/>
  <c r="K19" i="12"/>
  <c r="O28" i="12"/>
  <c r="H19" i="12"/>
  <c r="H56" i="9"/>
  <c r="H47" i="9"/>
  <c r="K6" i="9"/>
  <c r="U36" i="9"/>
  <c r="N61" i="9"/>
  <c r="N47" i="9"/>
  <c r="M21" i="12"/>
  <c r="Q8" i="12"/>
  <c r="K11" i="12"/>
  <c r="S5" i="12"/>
  <c r="S19" i="12"/>
  <c r="U5" i="12"/>
  <c r="G4" i="12"/>
  <c r="S4" i="12"/>
  <c r="M19" i="12"/>
  <c r="U19" i="12"/>
  <c r="Q4" i="12"/>
  <c r="G15" i="12"/>
  <c r="M4" i="12"/>
  <c r="U4" i="12"/>
  <c r="H13" i="12"/>
  <c r="S13" i="12"/>
  <c r="G23" i="12"/>
  <c r="M23" i="12"/>
  <c r="G10" i="12"/>
  <c r="Q10" i="12"/>
  <c r="L14" i="12"/>
  <c r="N16" i="12"/>
  <c r="J16" i="12"/>
  <c r="T16" i="12"/>
  <c r="F24" i="12"/>
  <c r="Q26" i="12"/>
  <c r="N4" i="12"/>
  <c r="R4" i="12"/>
  <c r="R5" i="12"/>
  <c r="O7" i="12"/>
  <c r="K8" i="12"/>
  <c r="M14" i="12"/>
  <c r="P16" i="12"/>
  <c r="U16" i="12"/>
  <c r="N19" i="12"/>
  <c r="J19" i="12"/>
  <c r="O19" i="12"/>
  <c r="T19" i="12"/>
  <c r="J23" i="12"/>
  <c r="H26" i="12"/>
  <c r="F27" i="12"/>
  <c r="K4" i="12"/>
  <c r="F10" i="12"/>
  <c r="I10" i="12"/>
  <c r="R14" i="12"/>
  <c r="N14" i="12"/>
  <c r="O14" i="12"/>
  <c r="T14" i="12"/>
  <c r="I22" i="12"/>
  <c r="R26" i="12"/>
  <c r="L3" i="12"/>
  <c r="P4" i="12"/>
  <c r="P6" i="12"/>
  <c r="Q7" i="12"/>
  <c r="N13" i="12"/>
  <c r="T13" i="12"/>
  <c r="U14" i="12"/>
  <c r="S16" i="12"/>
  <c r="T17" i="12"/>
  <c r="P22" i="12"/>
  <c r="U22" i="12"/>
  <c r="F28" i="12"/>
  <c r="P61" i="9"/>
  <c r="K61" i="9"/>
  <c r="R60" i="9"/>
  <c r="T56" i="9"/>
  <c r="N60" i="9"/>
  <c r="M56" i="9"/>
  <c r="U56" i="9"/>
  <c r="E60" i="9"/>
  <c r="K59" i="9"/>
  <c r="J57" i="9"/>
  <c r="G60" i="9"/>
  <c r="M34" i="9"/>
  <c r="I51" i="9"/>
  <c r="S51" i="9"/>
  <c r="J51" i="9"/>
  <c r="Q21" i="9"/>
  <c r="F37" i="9"/>
  <c r="J41" i="9"/>
  <c r="J47" i="9"/>
  <c r="F51" i="9"/>
  <c r="R33" i="9"/>
  <c r="K41" i="9"/>
  <c r="F47" i="9"/>
  <c r="I6" i="9"/>
  <c r="Q8" i="9"/>
  <c r="N11" i="9"/>
  <c r="S11" i="9"/>
  <c r="G15" i="9"/>
  <c r="N16" i="9"/>
  <c r="S16" i="9"/>
  <c r="Q15" i="9"/>
  <c r="I16" i="9"/>
  <c r="O19" i="9"/>
  <c r="J16" i="9"/>
  <c r="Q16" i="9"/>
  <c r="M11" i="9"/>
  <c r="R11" i="9"/>
  <c r="K16" i="9"/>
  <c r="R16" i="9"/>
  <c r="J21" i="9"/>
  <c r="O6" i="9"/>
  <c r="U6" i="9"/>
  <c r="Q5" i="9"/>
  <c r="N5" i="9"/>
  <c r="O5" i="9"/>
  <c r="U3" i="9"/>
  <c r="E3" i="9"/>
  <c r="M3" i="9"/>
  <c r="G3" i="9"/>
  <c r="W5" i="9"/>
  <c r="W17" i="9"/>
  <c r="W19" i="9"/>
  <c r="W22" i="9"/>
  <c r="W23" i="9"/>
  <c r="W24" i="9"/>
  <c r="F5" i="9"/>
  <c r="K25" i="9"/>
  <c r="L3" i="9"/>
  <c r="P3" i="9"/>
  <c r="L11" i="9"/>
  <c r="H16" i="9"/>
  <c r="P16" i="9"/>
  <c r="I27" i="9"/>
  <c r="T25" i="9"/>
  <c r="J34" i="9"/>
  <c r="Q34" i="9"/>
  <c r="R46" i="9"/>
  <c r="T46" i="9"/>
  <c r="H46" i="9"/>
  <c r="S46" i="9"/>
  <c r="M46" i="9"/>
  <c r="G46" i="9"/>
  <c r="Q46" i="9"/>
  <c r="K46" i="9"/>
  <c r="F46" i="9"/>
  <c r="O46" i="9"/>
  <c r="J46" i="9"/>
  <c r="N46" i="9"/>
  <c r="I46" i="9"/>
  <c r="R35" i="9"/>
  <c r="F35" i="9"/>
  <c r="T35" i="9"/>
  <c r="S35" i="9"/>
  <c r="R36" i="9"/>
  <c r="N36" i="9"/>
  <c r="J36" i="9"/>
  <c r="T36" i="9"/>
  <c r="O36" i="9"/>
  <c r="I36" i="9"/>
  <c r="S36" i="9"/>
  <c r="M36" i="9"/>
  <c r="H36" i="9"/>
  <c r="L36" i="9"/>
  <c r="Q45" i="9"/>
  <c r="J50" i="9"/>
  <c r="Q36" i="9"/>
  <c r="T52" i="9"/>
  <c r="P52" i="9"/>
  <c r="L52" i="9"/>
  <c r="H52" i="9"/>
  <c r="R52" i="9"/>
  <c r="N52" i="9"/>
  <c r="J52" i="9"/>
  <c r="F52" i="9"/>
  <c r="O52" i="9"/>
  <c r="G52" i="9"/>
  <c r="U52" i="9"/>
  <c r="M52" i="9"/>
  <c r="E52" i="9"/>
  <c r="S52" i="9"/>
  <c r="M42" i="9"/>
  <c r="R48" i="9"/>
  <c r="U41" i="9"/>
  <c r="I41" i="9"/>
  <c r="N42" i="9"/>
  <c r="G47" i="9"/>
  <c r="K47" i="9"/>
  <c r="K51" i="9"/>
  <c r="O49" i="9"/>
  <c r="O53" i="9"/>
  <c r="W46" i="9" l="1"/>
  <c r="W39" i="9"/>
  <c r="W21" i="9"/>
  <c r="R28" i="9"/>
  <c r="K28" i="9"/>
  <c r="S28" i="9"/>
  <c r="G28" i="9"/>
  <c r="O28" i="9"/>
  <c r="H28" i="9"/>
  <c r="L28" i="9"/>
  <c r="P28" i="9"/>
  <c r="T28" i="9"/>
  <c r="E28" i="9"/>
  <c r="E29" i="9" s="1"/>
  <c r="I28" i="9"/>
  <c r="M28" i="9"/>
  <c r="Q28" i="9"/>
  <c r="U28" i="9"/>
  <c r="F28" i="9"/>
  <c r="J28" i="9"/>
  <c r="N28" i="9"/>
  <c r="U29" i="9"/>
  <c r="K29" i="9"/>
  <c r="S29" i="9"/>
  <c r="F29" i="9"/>
  <c r="N29" i="9"/>
  <c r="G29" i="9"/>
  <c r="O29" i="9"/>
  <c r="J29" i="9"/>
  <c r="R29" i="9"/>
  <c r="H29" i="9"/>
  <c r="L29" i="9"/>
  <c r="P29" i="9"/>
  <c r="T29" i="9"/>
  <c r="I29" i="9"/>
  <c r="M29" i="9"/>
  <c r="Q29" i="9"/>
  <c r="U30" i="9"/>
  <c r="S30" i="9"/>
  <c r="R30" i="9"/>
  <c r="O30" i="9"/>
  <c r="N30" i="9"/>
  <c r="K30" i="9"/>
  <c r="J30" i="9"/>
  <c r="G30" i="9"/>
  <c r="F30" i="9"/>
  <c r="H30" i="9"/>
  <c r="L30" i="9"/>
  <c r="P30" i="9"/>
  <c r="T30" i="9"/>
  <c r="E30" i="9"/>
  <c r="I30" i="9"/>
  <c r="M30" i="9"/>
  <c r="Q30" i="9"/>
  <c r="U31" i="9"/>
  <c r="S31" i="9"/>
  <c r="R31" i="9"/>
  <c r="O31" i="9"/>
  <c r="N31" i="9"/>
  <c r="K31" i="9"/>
  <c r="J31" i="9"/>
  <c r="G31" i="9"/>
  <c r="F31" i="9"/>
  <c r="H31" i="9"/>
  <c r="L31" i="9"/>
  <c r="P31" i="9"/>
  <c r="T31" i="9"/>
  <c r="E31" i="9"/>
  <c r="I31" i="9"/>
  <c r="M31" i="9"/>
  <c r="Q31" i="9"/>
  <c r="H9" i="9"/>
  <c r="M25" i="9"/>
  <c r="E58" i="9"/>
  <c r="G51" i="9"/>
  <c r="O39" i="9"/>
  <c r="S40" i="9"/>
  <c r="I38" i="9"/>
  <c r="L45" i="9"/>
  <c r="I35" i="9"/>
  <c r="N34" i="9"/>
  <c r="R25" i="9"/>
  <c r="P6" i="9"/>
  <c r="K44" i="9"/>
  <c r="U25" i="9"/>
  <c r="R3" i="9"/>
  <c r="F3" i="9"/>
  <c r="F4" i="9" s="1"/>
  <c r="J6" i="9"/>
  <c r="F15" i="9"/>
  <c r="O9" i="9"/>
  <c r="Q23" i="9"/>
  <c r="J11" i="9"/>
  <c r="O15" i="9"/>
  <c r="G9" i="9"/>
  <c r="R51" i="9"/>
  <c r="T45" i="9"/>
  <c r="O38" i="9"/>
  <c r="T6" i="9"/>
  <c r="S38" i="9"/>
  <c r="K45" i="9"/>
  <c r="M49" i="9"/>
  <c r="P38" i="9"/>
  <c r="U50" i="9"/>
  <c r="I45" i="9"/>
  <c r="G35" i="9"/>
  <c r="U35" i="9"/>
  <c r="L34" i="9"/>
  <c r="S25" i="9"/>
  <c r="L23" i="9"/>
  <c r="P11" i="9"/>
  <c r="R44" i="9"/>
  <c r="F8" i="9"/>
  <c r="S13" i="9"/>
  <c r="R8" i="9"/>
  <c r="J10" i="9"/>
  <c r="K11" i="9"/>
  <c r="Q39" i="9"/>
  <c r="U38" i="9"/>
  <c r="U39" i="9"/>
  <c r="T51" i="9"/>
  <c r="F48" i="9"/>
  <c r="N38" i="9"/>
  <c r="T38" i="9"/>
  <c r="F32" i="9"/>
  <c r="N45" i="9"/>
  <c r="R45" i="9"/>
  <c r="U45" i="9"/>
  <c r="N25" i="9"/>
  <c r="I25" i="9"/>
  <c r="J22" i="9"/>
  <c r="U9" i="9"/>
  <c r="G22" i="9"/>
  <c r="M38" i="9"/>
  <c r="S45" i="9"/>
  <c r="Q50" i="9"/>
  <c r="J38" i="9"/>
  <c r="H59" i="9"/>
  <c r="Q60" i="9"/>
  <c r="M59" i="9"/>
  <c r="H60" i="9"/>
  <c r="K19" i="9"/>
  <c r="S22" i="9"/>
  <c r="L38" i="9"/>
  <c r="L50" i="9"/>
  <c r="P45" i="9"/>
  <c r="J25" i="9"/>
  <c r="L25" i="9"/>
  <c r="P9" i="9"/>
  <c r="P25" i="9"/>
  <c r="G4" i="9"/>
  <c r="F9" i="9"/>
  <c r="J53" i="9"/>
  <c r="H53" i="9"/>
  <c r="O40" i="9"/>
  <c r="R38" i="9"/>
  <c r="O59" i="9"/>
  <c r="Q38" i="9"/>
  <c r="W18" i="12"/>
  <c r="W47" i="9"/>
  <c r="W16" i="12"/>
  <c r="W45" i="9"/>
  <c r="W14" i="12"/>
  <c r="W43" i="9"/>
  <c r="W15" i="12"/>
  <c r="W44" i="9"/>
  <c r="W9" i="12"/>
  <c r="W38" i="9"/>
  <c r="P42" i="9"/>
  <c r="G42" i="9"/>
  <c r="P50" i="9"/>
  <c r="H23" i="9"/>
  <c r="P44" i="9"/>
  <c r="J8" i="9"/>
  <c r="J15" i="12"/>
  <c r="T42" i="9"/>
  <c r="H48" i="9"/>
  <c r="E50" i="9"/>
  <c r="O50" i="9"/>
  <c r="T50" i="9"/>
  <c r="R50" i="9"/>
  <c r="I32" i="9"/>
  <c r="H35" i="9"/>
  <c r="M35" i="9"/>
  <c r="J35" i="9"/>
  <c r="P34" i="9"/>
  <c r="I34" i="9"/>
  <c r="R34" i="9"/>
  <c r="M24" i="9"/>
  <c r="T23" i="9"/>
  <c r="L22" i="9"/>
  <c r="H19" i="9"/>
  <c r="M44" i="9"/>
  <c r="Q44" i="9"/>
  <c r="I5" i="9"/>
  <c r="M21" i="9"/>
  <c r="S8" i="9"/>
  <c r="R59" i="9"/>
  <c r="G54" i="9"/>
  <c r="F60" i="9"/>
  <c r="R56" i="9"/>
  <c r="T25" i="12"/>
  <c r="O13" i="12"/>
  <c r="N9" i="12"/>
  <c r="R22" i="12"/>
  <c r="R15" i="12"/>
  <c r="P13" i="12"/>
  <c r="U28" i="12"/>
  <c r="N54" i="9"/>
  <c r="K50" i="9"/>
  <c r="Q19" i="9"/>
  <c r="W17" i="12"/>
  <c r="W10" i="12"/>
  <c r="K53" i="9"/>
  <c r="S50" i="9"/>
  <c r="G50" i="9"/>
  <c r="N50" i="9"/>
  <c r="R24" i="9"/>
  <c r="K24" i="9"/>
  <c r="L25" i="12"/>
  <c r="O25" i="12"/>
  <c r="S42" i="9"/>
  <c r="K48" i="9"/>
  <c r="T48" i="9"/>
  <c r="K32" i="9"/>
  <c r="M50" i="9"/>
  <c r="H50" i="9"/>
  <c r="F50" i="9"/>
  <c r="H32" i="9"/>
  <c r="P35" i="9"/>
  <c r="Q35" i="9"/>
  <c r="S34" i="9"/>
  <c r="P23" i="9"/>
  <c r="H5" i="9"/>
  <c r="O44" i="9"/>
  <c r="F44" i="9"/>
  <c r="O24" i="9"/>
  <c r="W20" i="9"/>
  <c r="W5" i="12"/>
  <c r="U5" i="9"/>
  <c r="G5" i="9"/>
  <c r="K42" i="9"/>
  <c r="N24" i="9"/>
  <c r="K60" i="9"/>
  <c r="F59" i="9"/>
  <c r="I25" i="12"/>
  <c r="J13" i="12"/>
  <c r="W34" i="9"/>
  <c r="W36" i="9"/>
  <c r="W7" i="12"/>
  <c r="S61" i="9"/>
  <c r="H61" i="9"/>
  <c r="E61" i="9"/>
  <c r="U61" i="9"/>
  <c r="J61" i="9"/>
  <c r="L61" i="9"/>
  <c r="I61" i="9"/>
  <c r="G61" i="9"/>
  <c r="H33" i="9"/>
  <c r="I33" i="9"/>
  <c r="J33" i="9"/>
  <c r="F33" i="9"/>
  <c r="P33" i="9"/>
  <c r="Q33" i="9"/>
  <c r="M33" i="9"/>
  <c r="R18" i="9"/>
  <c r="J18" i="9"/>
  <c r="Q18" i="9"/>
  <c r="O18" i="9"/>
  <c r="K49" i="9"/>
  <c r="I49" i="9"/>
  <c r="O33" i="9"/>
  <c r="T27" i="9"/>
  <c r="Q27" i="9"/>
  <c r="W13" i="9"/>
  <c r="K27" i="9"/>
  <c r="N13" i="9"/>
  <c r="G27" i="9"/>
  <c r="K18" i="9"/>
  <c r="F13" i="9"/>
  <c r="P49" i="9"/>
  <c r="Q61" i="9"/>
  <c r="R61" i="9"/>
  <c r="F17" i="12"/>
  <c r="M17" i="12"/>
  <c r="R27" i="9"/>
  <c r="L8" i="12"/>
  <c r="O8" i="12"/>
  <c r="U8" i="12"/>
  <c r="M8" i="12"/>
  <c r="G8" i="12"/>
  <c r="T8" i="12"/>
  <c r="S8" i="12"/>
  <c r="S12" i="9"/>
  <c r="K12" i="9"/>
  <c r="G12" i="9"/>
  <c r="T12" i="9"/>
  <c r="M12" i="9"/>
  <c r="M48" i="9"/>
  <c r="O48" i="9"/>
  <c r="L58" i="9"/>
  <c r="I58" i="9"/>
  <c r="M58" i="9"/>
  <c r="G58" i="9"/>
  <c r="Q58" i="9"/>
  <c r="F58" i="9"/>
  <c r="T58" i="9"/>
  <c r="P58" i="9"/>
  <c r="R58" i="9"/>
  <c r="K58" i="9"/>
  <c r="N10" i="12"/>
  <c r="O10" i="12"/>
  <c r="K10" i="12"/>
  <c r="H10" i="12"/>
  <c r="J10" i="12"/>
  <c r="T10" i="12"/>
  <c r="U10" i="12"/>
  <c r="S26" i="12"/>
  <c r="M26" i="12"/>
  <c r="N26" i="12"/>
  <c r="P26" i="12"/>
  <c r="G26" i="12"/>
  <c r="F26" i="12"/>
  <c r="U26" i="12"/>
  <c r="I22" i="9"/>
  <c r="N22" i="9"/>
  <c r="R22" i="9"/>
  <c r="G49" i="9"/>
  <c r="U49" i="9"/>
  <c r="E49" i="9"/>
  <c r="J48" i="9"/>
  <c r="L48" i="9"/>
  <c r="K33" i="9"/>
  <c r="P32" i="9"/>
  <c r="O27" i="9"/>
  <c r="U27" i="9"/>
  <c r="W16" i="9"/>
  <c r="U22" i="9"/>
  <c r="S18" i="9"/>
  <c r="O12" i="9"/>
  <c r="R12" i="9"/>
  <c r="Q22" i="9"/>
  <c r="Q12" i="9"/>
  <c r="O58" i="9"/>
  <c r="H58" i="9"/>
  <c r="M61" i="9"/>
  <c r="H12" i="12"/>
  <c r="T26" i="12"/>
  <c r="R10" i="12"/>
  <c r="K12" i="12"/>
  <c r="L26" i="12"/>
  <c r="N8" i="12"/>
  <c r="N58" i="9"/>
  <c r="U23" i="9"/>
  <c r="S23" i="9"/>
  <c r="J23" i="9"/>
  <c r="K23" i="9"/>
  <c r="Q16" i="12"/>
  <c r="I16" i="12"/>
  <c r="R16" i="12"/>
  <c r="O16" i="12"/>
  <c r="K16" i="12"/>
  <c r="T16" i="9"/>
  <c r="O16" i="9"/>
  <c r="U16" i="9"/>
  <c r="S14" i="12"/>
  <c r="Q14" i="12"/>
  <c r="J14" i="12"/>
  <c r="K14" i="12"/>
  <c r="I14" i="12"/>
  <c r="P14" i="12"/>
  <c r="T7" i="12"/>
  <c r="S7" i="12"/>
  <c r="P7" i="12"/>
  <c r="I7" i="12"/>
  <c r="R7" i="12"/>
  <c r="K7" i="12"/>
  <c r="U7" i="12"/>
  <c r="M7" i="12"/>
  <c r="J7" i="12"/>
  <c r="H7" i="12"/>
  <c r="P19" i="12"/>
  <c r="Q19" i="12"/>
  <c r="F19" i="12"/>
  <c r="G19" i="12"/>
  <c r="R19" i="12"/>
  <c r="I19" i="12"/>
  <c r="R6" i="9"/>
  <c r="Q6" i="9"/>
  <c r="F6" i="9"/>
  <c r="Q17" i="12"/>
  <c r="H17" i="12"/>
  <c r="K17" i="12"/>
  <c r="G17" i="12"/>
  <c r="R17" i="12"/>
  <c r="I17" i="12"/>
  <c r="S17" i="12"/>
  <c r="N17" i="12"/>
  <c r="O17" i="12"/>
  <c r="G12" i="12"/>
  <c r="R12" i="12"/>
  <c r="I12" i="12"/>
  <c r="P12" i="12"/>
  <c r="S12" i="12"/>
  <c r="N12" i="12"/>
  <c r="O12" i="12"/>
  <c r="R13" i="9"/>
  <c r="O13" i="9"/>
  <c r="K13" i="9"/>
  <c r="I13" i="9"/>
  <c r="T13" i="9"/>
  <c r="G13" i="9"/>
  <c r="U13" i="9"/>
  <c r="Q13" i="9"/>
  <c r="R49" i="9"/>
  <c r="F49" i="9"/>
  <c r="P13" i="9"/>
  <c r="W9" i="9"/>
  <c r="J13" i="9"/>
  <c r="U33" i="9"/>
  <c r="M12" i="12"/>
  <c r="T12" i="12"/>
  <c r="Q12" i="12"/>
  <c r="S49" i="9"/>
  <c r="T18" i="9"/>
  <c r="U23" i="12"/>
  <c r="H23" i="12"/>
  <c r="P23" i="12"/>
  <c r="L23" i="12"/>
  <c r="R23" i="12"/>
  <c r="O23" i="12"/>
  <c r="S23" i="12"/>
  <c r="N23" i="12"/>
  <c r="T23" i="12"/>
  <c r="Q49" i="9"/>
  <c r="S48" i="9"/>
  <c r="N48" i="9"/>
  <c r="P48" i="9"/>
  <c r="G33" i="9"/>
  <c r="Q32" i="9"/>
  <c r="S32" i="9"/>
  <c r="T32" i="9"/>
  <c r="J27" i="9"/>
  <c r="P22" i="9"/>
  <c r="H12" i="9"/>
  <c r="W15" i="9"/>
  <c r="W6" i="9"/>
  <c r="O22" i="9"/>
  <c r="N18" i="9"/>
  <c r="J12" i="9"/>
  <c r="M22" i="9"/>
  <c r="K22" i="9"/>
  <c r="N12" i="9"/>
  <c r="J49" i="9"/>
  <c r="O61" i="9"/>
  <c r="T61" i="9"/>
  <c r="K26" i="12"/>
  <c r="O26" i="12"/>
  <c r="I23" i="12"/>
  <c r="M10" i="12"/>
  <c r="J12" i="12"/>
  <c r="R8" i="12"/>
  <c r="K23" i="12"/>
  <c r="F61" i="9"/>
  <c r="N27" i="9"/>
  <c r="M18" i="9"/>
  <c r="T49" i="9"/>
  <c r="S60" i="9"/>
  <c r="P60" i="9"/>
  <c r="L60" i="9"/>
  <c r="I60" i="9"/>
  <c r="O60" i="9"/>
  <c r="J60" i="9"/>
  <c r="T60" i="9"/>
  <c r="M60" i="9"/>
  <c r="K34" i="9"/>
  <c r="U34" i="9"/>
  <c r="T59" i="9"/>
  <c r="E59" i="9"/>
  <c r="U59" i="9"/>
  <c r="J59" i="9"/>
  <c r="S59" i="9"/>
  <c r="L59" i="9"/>
  <c r="I59" i="9"/>
  <c r="N59" i="9"/>
  <c r="G59" i="9"/>
  <c r="P59" i="9"/>
  <c r="Q13" i="12"/>
  <c r="M13" i="12"/>
  <c r="U13" i="12"/>
  <c r="G13" i="12"/>
  <c r="R13" i="12"/>
  <c r="I13" i="12"/>
  <c r="R19" i="9"/>
  <c r="G19" i="9"/>
  <c r="J19" i="9"/>
  <c r="T4" i="12"/>
  <c r="O4" i="12"/>
  <c r="I4" i="12"/>
  <c r="F4" i="12"/>
  <c r="J4" i="12"/>
  <c r="H4" i="12"/>
  <c r="T9" i="9"/>
  <c r="Q9" i="9"/>
  <c r="R9" i="9"/>
  <c r="O45" i="9"/>
  <c r="J45" i="9"/>
  <c r="L4" i="12"/>
  <c r="Q27" i="12"/>
  <c r="P27" i="12"/>
  <c r="S27" i="12"/>
  <c r="N27" i="12"/>
  <c r="O27" i="12"/>
  <c r="G27" i="12"/>
  <c r="J27" i="12"/>
  <c r="U27" i="12"/>
  <c r="I27" i="12"/>
  <c r="R27" i="12"/>
  <c r="H27" i="12"/>
  <c r="T27" i="12"/>
  <c r="T14" i="9"/>
  <c r="O14" i="9"/>
  <c r="K14" i="9"/>
  <c r="U14" i="9"/>
  <c r="Q14" i="9"/>
  <c r="I14" i="9"/>
  <c r="S43" i="9"/>
  <c r="M43" i="9"/>
  <c r="J43" i="9"/>
  <c r="I43" i="9"/>
  <c r="K43" i="9"/>
  <c r="R43" i="9"/>
  <c r="P43" i="9"/>
  <c r="L43" i="9"/>
  <c r="N43" i="9"/>
  <c r="O43" i="9"/>
  <c r="R57" i="9"/>
  <c r="E57" i="9"/>
  <c r="S57" i="9"/>
  <c r="P57" i="9"/>
  <c r="F57" i="9"/>
  <c r="Q57" i="9"/>
  <c r="K57" i="9"/>
  <c r="H57" i="9"/>
  <c r="N57" i="9"/>
  <c r="T57" i="9"/>
  <c r="O57" i="9"/>
  <c r="L57" i="9"/>
  <c r="M57" i="9"/>
  <c r="J20" i="9"/>
  <c r="O20" i="9"/>
  <c r="N20" i="9"/>
  <c r="T20" i="9"/>
  <c r="G20" i="9"/>
  <c r="S20" i="9"/>
  <c r="K20" i="9"/>
  <c r="H20" i="9"/>
  <c r="T5" i="12"/>
  <c r="P5" i="12"/>
  <c r="J5" i="12"/>
  <c r="K5" i="12"/>
  <c r="M5" i="12"/>
  <c r="Q5" i="12"/>
  <c r="N5" i="12"/>
  <c r="I5" i="12"/>
  <c r="L5" i="12"/>
  <c r="L6" i="12" s="1"/>
  <c r="S39" i="9"/>
  <c r="M39" i="9"/>
  <c r="N39" i="9"/>
  <c r="G39" i="9"/>
  <c r="P39" i="9"/>
  <c r="I39" i="9"/>
  <c r="R39" i="9"/>
  <c r="J39" i="9"/>
  <c r="T39" i="9"/>
  <c r="K39" i="9"/>
  <c r="T55" i="9"/>
  <c r="E55" i="9"/>
  <c r="U55" i="9"/>
  <c r="R55" i="9"/>
  <c r="O55" i="9"/>
  <c r="P55" i="9"/>
  <c r="I55" i="9"/>
  <c r="K55" i="9"/>
  <c r="Q55" i="9"/>
  <c r="J55" i="9"/>
  <c r="H55" i="9"/>
  <c r="M55" i="9"/>
  <c r="F55" i="9"/>
  <c r="S55" i="9"/>
  <c r="Q20" i="12"/>
  <c r="G20" i="12"/>
  <c r="N20" i="12"/>
  <c r="T20" i="12"/>
  <c r="M20" i="12"/>
  <c r="J20" i="12"/>
  <c r="K20" i="12"/>
  <c r="S20" i="12"/>
  <c r="L20" i="12"/>
  <c r="O20" i="12"/>
  <c r="R20" i="12"/>
  <c r="P20" i="12"/>
  <c r="H20" i="12"/>
  <c r="N17" i="9"/>
  <c r="Q17" i="9"/>
  <c r="F17" i="9"/>
  <c r="R17" i="9"/>
  <c r="J17" i="9"/>
  <c r="H17" i="9"/>
  <c r="I17" i="9"/>
  <c r="S17" i="9"/>
  <c r="K17" i="9"/>
  <c r="O17" i="9"/>
  <c r="P17" i="9"/>
  <c r="P37" i="9"/>
  <c r="R37" i="9"/>
  <c r="K37" i="9"/>
  <c r="O37" i="9"/>
  <c r="T37" i="9"/>
  <c r="U37" i="9"/>
  <c r="N37" i="9"/>
  <c r="Q37" i="9"/>
  <c r="S37" i="9"/>
  <c r="F53" i="9"/>
  <c r="T53" i="9"/>
  <c r="S53" i="9"/>
  <c r="L53" i="9"/>
  <c r="N53" i="9"/>
  <c r="R53" i="9"/>
  <c r="Q53" i="9"/>
  <c r="E53" i="9"/>
  <c r="U53" i="9"/>
  <c r="G53" i="9"/>
  <c r="S54" i="9"/>
  <c r="T54" i="9"/>
  <c r="U54" i="9"/>
  <c r="J54" i="9"/>
  <c r="O54" i="9"/>
  <c r="E54" i="9"/>
  <c r="Q54" i="9"/>
  <c r="R54" i="9"/>
  <c r="K54" i="9"/>
  <c r="L54" i="9"/>
  <c r="I54" i="9"/>
  <c r="F54" i="9"/>
  <c r="P54" i="9"/>
  <c r="H54" i="9"/>
  <c r="S18" i="12"/>
  <c r="H18" i="12"/>
  <c r="R18" i="12"/>
  <c r="I18" i="12"/>
  <c r="G18" i="12"/>
  <c r="M18" i="12"/>
  <c r="N18" i="12"/>
  <c r="O18" i="12"/>
  <c r="F18" i="12"/>
  <c r="K18" i="12"/>
  <c r="Q18" i="12"/>
  <c r="T18" i="12"/>
  <c r="G26" i="9"/>
  <c r="S26" i="9"/>
  <c r="P26" i="9"/>
  <c r="L26" i="9"/>
  <c r="O26" i="9"/>
  <c r="H26" i="9"/>
  <c r="U26" i="9"/>
  <c r="T26" i="9"/>
  <c r="T3" i="12"/>
  <c r="I3" i="12"/>
  <c r="Q3" i="12"/>
  <c r="F3" i="12"/>
  <c r="F5" i="12" s="1"/>
  <c r="P3" i="12"/>
  <c r="O3" i="12"/>
  <c r="K3" i="12"/>
  <c r="E3" i="12"/>
  <c r="E4" i="12" s="1"/>
  <c r="E5" i="12" s="1"/>
  <c r="J3" i="12"/>
  <c r="S3" i="12"/>
  <c r="N3" i="12"/>
  <c r="U3" i="12"/>
  <c r="H3" i="12"/>
  <c r="G3" i="12"/>
  <c r="G5" i="12" s="1"/>
  <c r="M3" i="12"/>
  <c r="R3" i="12"/>
  <c r="I53" i="9"/>
  <c r="H37" i="9"/>
  <c r="M26" i="9"/>
  <c r="R14" i="9"/>
  <c r="R26" i="9"/>
  <c r="T43" i="9"/>
  <c r="G37" i="9"/>
  <c r="Q43" i="9"/>
  <c r="U43" i="9"/>
  <c r="H43" i="9"/>
  <c r="F39" i="9"/>
  <c r="G57" i="9"/>
  <c r="R7" i="9"/>
  <c r="U7" i="9"/>
  <c r="F7" i="9"/>
  <c r="T7" i="9"/>
  <c r="I7" i="9"/>
  <c r="S7" i="9"/>
  <c r="P7" i="9"/>
  <c r="K7" i="9"/>
  <c r="G7" i="9"/>
  <c r="L24" i="12"/>
  <c r="G24" i="12"/>
  <c r="R24" i="12"/>
  <c r="T24" i="12"/>
  <c r="K24" i="12"/>
  <c r="H24" i="12"/>
  <c r="N24" i="12"/>
  <c r="P24" i="12"/>
  <c r="M24" i="12"/>
  <c r="Q24" i="12"/>
  <c r="O24" i="12"/>
  <c r="S24" i="12"/>
  <c r="U24" i="12"/>
  <c r="O4" i="9"/>
  <c r="Q4" i="9"/>
  <c r="N4" i="9"/>
  <c r="H4" i="9"/>
  <c r="U4" i="9"/>
  <c r="M4" i="9"/>
  <c r="R4" i="9"/>
  <c r="T4" i="9"/>
  <c r="S4" i="9"/>
  <c r="L4" i="9"/>
  <c r="T40" i="9"/>
  <c r="U40" i="9"/>
  <c r="P40" i="9"/>
  <c r="I40" i="9"/>
  <c r="Q40" i="9"/>
  <c r="L40" i="9"/>
  <c r="J40" i="9"/>
  <c r="K40" i="9"/>
  <c r="M40" i="9"/>
  <c r="Q21" i="12"/>
  <c r="H21" i="12"/>
  <c r="P21" i="12"/>
  <c r="J21" i="12"/>
  <c r="T21" i="12"/>
  <c r="S21" i="12"/>
  <c r="F21" i="12"/>
  <c r="I21" i="12"/>
  <c r="K21" i="12"/>
  <c r="O21" i="12"/>
  <c r="G21" i="12"/>
  <c r="R21" i="12"/>
  <c r="R40" i="9"/>
  <c r="M37" i="9"/>
  <c r="Q26" i="9"/>
  <c r="E4" i="9"/>
  <c r="P14" i="9"/>
  <c r="H7" i="9"/>
  <c r="P4" i="9"/>
  <c r="Q20" i="9"/>
  <c r="S14" i="9"/>
  <c r="J7" i="9"/>
  <c r="F26" i="9"/>
  <c r="I20" i="9"/>
  <c r="G17" i="9"/>
  <c r="R20" i="9"/>
  <c r="T17" i="9"/>
  <c r="P53" i="9"/>
  <c r="L55" i="9"/>
  <c r="N55" i="9"/>
  <c r="I57" i="9"/>
  <c r="U57" i="9"/>
  <c r="I20" i="12"/>
  <c r="P11" i="12"/>
  <c r="R11" i="12"/>
  <c r="O11" i="12"/>
  <c r="L11" i="12"/>
  <c r="N11" i="12"/>
  <c r="T11" i="12"/>
  <c r="S47" i="9"/>
  <c r="U47" i="9"/>
  <c r="P9" i="12"/>
  <c r="Q9" i="12"/>
  <c r="U9" i="12"/>
  <c r="I9" i="12"/>
  <c r="M9" i="12"/>
  <c r="K9" i="12"/>
  <c r="K28" i="12" s="1"/>
  <c r="L9" i="12"/>
  <c r="R9" i="12"/>
  <c r="O9" i="12"/>
  <c r="T28" i="12"/>
  <c r="Q28" i="12"/>
  <c r="N28" i="12"/>
  <c r="P28" i="12"/>
  <c r="S28" i="12"/>
  <c r="M28" i="12"/>
  <c r="R28" i="12"/>
  <c r="S21" i="9"/>
  <c r="K21" i="9"/>
  <c r="N21" i="9"/>
  <c r="P41" i="9"/>
  <c r="O41" i="9"/>
  <c r="F41" i="9"/>
  <c r="R41" i="9"/>
  <c r="S56" i="9"/>
  <c r="P56" i="9"/>
  <c r="L56" i="9"/>
  <c r="F56" i="9"/>
  <c r="Q56" i="9"/>
  <c r="K6" i="12"/>
  <c r="T6" i="12"/>
  <c r="Q6" i="12"/>
  <c r="I6" i="12"/>
  <c r="M6" i="12"/>
  <c r="F6" i="12"/>
  <c r="O6" i="12"/>
  <c r="S6" i="12"/>
  <c r="U6" i="12"/>
  <c r="J6" i="12"/>
  <c r="H6" i="12"/>
  <c r="S22" i="12"/>
  <c r="H22" i="12"/>
  <c r="N22" i="12"/>
  <c r="T22" i="12"/>
  <c r="G22" i="12"/>
  <c r="M22" i="12"/>
  <c r="J22" i="12"/>
  <c r="K22" i="12"/>
  <c r="Q10" i="9"/>
  <c r="G10" i="9"/>
  <c r="K10" i="9"/>
  <c r="N10" i="9"/>
  <c r="O10" i="9"/>
  <c r="R42" i="9"/>
  <c r="O42" i="9"/>
  <c r="U15" i="12"/>
  <c r="K15" i="12"/>
  <c r="F15" i="12"/>
  <c r="H15" i="12"/>
  <c r="I15" i="12"/>
  <c r="I42" i="9"/>
  <c r="S41" i="9"/>
  <c r="M41" i="9"/>
  <c r="G41" i="9"/>
  <c r="L24" i="9"/>
  <c r="Q24" i="9"/>
  <c r="S44" i="9"/>
  <c r="P21" i="9"/>
  <c r="P15" i="9"/>
  <c r="H11" i="9"/>
  <c r="H8" i="9"/>
  <c r="H3" i="9"/>
  <c r="I44" i="9"/>
  <c r="U44" i="9"/>
  <c r="J44" i="9"/>
  <c r="N3" i="9"/>
  <c r="I3" i="9"/>
  <c r="I4" i="9" s="1"/>
  <c r="I9" i="9" s="1"/>
  <c r="J3" i="9"/>
  <c r="J4" i="9" s="1"/>
  <c r="K3" i="9"/>
  <c r="K4" i="9" s="1"/>
  <c r="J5" i="9"/>
  <c r="R5" i="9"/>
  <c r="K5" i="9"/>
  <c r="G8" i="9"/>
  <c r="U11" i="9"/>
  <c r="I11" i="9"/>
  <c r="I8" i="9"/>
  <c r="K8" i="9"/>
  <c r="U10" i="9"/>
  <c r="M51" i="9"/>
  <c r="T47" i="9"/>
  <c r="I21" i="9"/>
  <c r="Q51" i="9"/>
  <c r="J42" i="9"/>
  <c r="K56" i="9"/>
  <c r="I56" i="9"/>
  <c r="N56" i="9"/>
  <c r="J56" i="9"/>
  <c r="L28" i="12"/>
  <c r="R25" i="12"/>
  <c r="T15" i="12"/>
  <c r="I11" i="12"/>
  <c r="R6" i="12"/>
  <c r="L22" i="12"/>
  <c r="U25" i="12"/>
  <c r="S9" i="12"/>
  <c r="G6" i="12"/>
  <c r="Q25" i="12"/>
  <c r="N25" i="12"/>
  <c r="M25" i="12"/>
  <c r="S25" i="12"/>
  <c r="J25" i="12"/>
  <c r="U51" i="9"/>
  <c r="N51" i="9"/>
  <c r="E51" i="9"/>
  <c r="O51" i="9"/>
  <c r="O47" i="9"/>
  <c r="H42" i="9"/>
  <c r="N41" i="9"/>
  <c r="Q41" i="9"/>
  <c r="G24" i="9"/>
  <c r="U24" i="9"/>
  <c r="H21" i="9"/>
  <c r="H15" i="9"/>
  <c r="H10" i="9"/>
  <c r="P5" i="9"/>
  <c r="H44" i="9"/>
  <c r="T44" i="9"/>
  <c r="G44" i="9"/>
  <c r="T24" i="9"/>
  <c r="T3" i="9"/>
  <c r="T10" i="9" s="1"/>
  <c r="S3" i="9"/>
  <c r="S10" i="9" s="1"/>
  <c r="O3" i="9"/>
  <c r="O7" i="9" s="1"/>
  <c r="S5" i="9"/>
  <c r="M5" i="9"/>
  <c r="O21" i="9"/>
  <c r="S15" i="9"/>
  <c r="R15" i="9"/>
  <c r="R21" i="9"/>
  <c r="O11" i="9"/>
  <c r="O8" i="9"/>
  <c r="U15" i="9"/>
  <c r="Q11" i="9"/>
  <c r="S24" i="9"/>
  <c r="M10" i="9"/>
  <c r="H51" i="9"/>
  <c r="M47" i="9"/>
  <c r="Q47" i="9"/>
  <c r="Q42" i="9"/>
  <c r="L51" i="9"/>
  <c r="R47" i="9"/>
  <c r="T41" i="9"/>
  <c r="P24" i="9"/>
  <c r="G56" i="9"/>
  <c r="E56" i="9"/>
  <c r="H28" i="12"/>
  <c r="T9" i="12"/>
  <c r="M15" i="12"/>
  <c r="O22" i="12"/>
  <c r="O15" i="12"/>
  <c r="J11" i="12"/>
  <c r="N6" i="12"/>
  <c r="K25" i="12"/>
  <c r="Q15" i="12"/>
  <c r="P15" i="12"/>
  <c r="M11" i="12"/>
  <c r="U11" i="12"/>
  <c r="Q11" i="12"/>
  <c r="T21" i="9"/>
  <c r="R10" i="9"/>
  <c r="R23" i="9"/>
  <c r="M23" i="9"/>
  <c r="O23" i="9"/>
  <c r="I23" i="9"/>
  <c r="O32" i="9"/>
  <c r="J32" i="9"/>
  <c r="R32" i="9"/>
  <c r="U32" i="9"/>
  <c r="U48" i="9"/>
  <c r="Q48" i="9"/>
  <c r="I48" i="9"/>
  <c r="E48" i="9"/>
  <c r="N19" i="9"/>
  <c r="S19" i="9"/>
  <c r="M19" i="9"/>
  <c r="I19" i="9"/>
  <c r="S58" i="9"/>
  <c r="J58" i="9"/>
  <c r="K35" i="9"/>
  <c r="O35" i="9"/>
  <c r="P36" i="9"/>
  <c r="K36" i="9"/>
  <c r="I52" i="9"/>
  <c r="Q52" i="9"/>
  <c r="K52" i="9"/>
  <c r="F27" i="9"/>
  <c r="H27" i="9"/>
  <c r="S27" i="9"/>
  <c r="T33" i="9"/>
  <c r="N33" i="9"/>
  <c r="N49" i="9"/>
  <c r="L49" i="9"/>
  <c r="S6" i="9"/>
  <c r="N6" i="9"/>
  <c r="G6" i="9"/>
  <c r="H5" i="12"/>
  <c r="O5" i="12"/>
  <c r="E6" i="12"/>
  <c r="E7" i="12" s="1"/>
  <c r="J26" i="12"/>
  <c r="I26" i="12"/>
  <c r="S10" i="12"/>
  <c r="M16" i="12"/>
  <c r="U12" i="12"/>
  <c r="P8" i="12"/>
  <c r="I24" i="12"/>
  <c r="G14" i="12"/>
  <c r="J24" i="12"/>
  <c r="N7" i="12"/>
  <c r="N15" i="12" s="1"/>
  <c r="H14" i="12"/>
  <c r="M27" i="12"/>
  <c r="M7" i="9"/>
  <c r="M15" i="9" s="1"/>
  <c r="N7" i="9"/>
  <c r="N15" i="9" s="1"/>
  <c r="W14" i="9"/>
  <c r="W4" i="9"/>
  <c r="W25" i="9"/>
  <c r="W18" i="9"/>
  <c r="W10" i="9"/>
  <c r="W11" i="9"/>
  <c r="W12" i="9"/>
  <c r="W8" i="9"/>
  <c r="W3" i="9"/>
  <c r="W35" i="9"/>
  <c r="U8" i="9"/>
  <c r="U12" i="9" s="1"/>
  <c r="W4" i="12"/>
  <c r="G14" i="9"/>
  <c r="O25" i="9"/>
  <c r="H14" i="9"/>
  <c r="H25" i="9" s="1"/>
  <c r="P8" i="9"/>
  <c r="P10" i="9" s="1"/>
  <c r="J9" i="9"/>
  <c r="J24" i="9" s="1"/>
  <c r="M16" i="9"/>
  <c r="M27" i="9" s="1"/>
  <c r="E5" i="9"/>
  <c r="I24" i="9"/>
  <c r="K9" i="9"/>
  <c r="W6" i="12" l="1"/>
  <c r="W33" i="9"/>
  <c r="L5" i="9"/>
  <c r="L6" i="9" s="1"/>
  <c r="L7" i="9" s="1"/>
  <c r="T22" i="9"/>
  <c r="V31" i="9"/>
  <c r="V30" i="9"/>
  <c r="V29" i="9"/>
  <c r="V28" i="9"/>
  <c r="G11" i="9"/>
  <c r="V52" i="9"/>
  <c r="V55" i="9"/>
  <c r="V61" i="9"/>
  <c r="V50" i="9"/>
  <c r="W8" i="12"/>
  <c r="W37" i="9"/>
  <c r="H18" i="9"/>
  <c r="H34" i="9" s="1"/>
  <c r="H38" i="9" s="1"/>
  <c r="H40" i="9" s="1"/>
  <c r="W40" i="9"/>
  <c r="W11" i="12"/>
  <c r="W41" i="9"/>
  <c r="W12" i="12"/>
  <c r="G7" i="12"/>
  <c r="G9" i="12" s="1"/>
  <c r="G11" i="12" s="1"/>
  <c r="V54" i="9"/>
  <c r="V59" i="9"/>
  <c r="V58" i="9"/>
  <c r="W32" i="9"/>
  <c r="W3" i="12"/>
  <c r="W42" i="9"/>
  <c r="W13" i="12"/>
  <c r="V51" i="9"/>
  <c r="J8" i="12"/>
  <c r="V53" i="9"/>
  <c r="V4" i="12"/>
  <c r="V60" i="9"/>
  <c r="G16" i="9"/>
  <c r="G18" i="9" s="1"/>
  <c r="U17" i="12"/>
  <c r="V3" i="12"/>
  <c r="V49" i="9"/>
  <c r="V48" i="9"/>
  <c r="M6" i="9"/>
  <c r="V6" i="9" s="1"/>
  <c r="V56" i="9"/>
  <c r="I15" i="9"/>
  <c r="I8" i="12"/>
  <c r="V4" i="9"/>
  <c r="F10" i="9"/>
  <c r="V6" i="12"/>
  <c r="V57" i="9"/>
  <c r="K15" i="9"/>
  <c r="F11" i="9"/>
  <c r="V11" i="9" s="1"/>
  <c r="V3" i="9"/>
  <c r="V5" i="9"/>
  <c r="F8" i="12"/>
  <c r="V8" i="12" s="1"/>
  <c r="F7" i="12"/>
  <c r="V5" i="12"/>
  <c r="H9" i="12"/>
  <c r="H11" i="12" s="1"/>
  <c r="P12" i="9"/>
  <c r="V26" i="12"/>
  <c r="V24" i="12"/>
  <c r="E8" i="12"/>
  <c r="E9" i="12" s="1"/>
  <c r="L7" i="12"/>
  <c r="I28" i="12"/>
  <c r="J28" i="12"/>
  <c r="U18" i="12"/>
  <c r="G25" i="12"/>
  <c r="H25" i="12"/>
  <c r="P10" i="12"/>
  <c r="P17" i="12" s="1"/>
  <c r="L8" i="9"/>
  <c r="L9" i="9" s="1"/>
  <c r="M8" i="9"/>
  <c r="M9" i="9" s="1"/>
  <c r="J15" i="9"/>
  <c r="N8" i="9"/>
  <c r="N9" i="9" s="1"/>
  <c r="V7" i="9"/>
  <c r="L10" i="9"/>
  <c r="L12" i="9" s="1"/>
  <c r="U17" i="9"/>
  <c r="K26" i="9"/>
  <c r="O34" i="9"/>
  <c r="P18" i="9"/>
  <c r="I26" i="9"/>
  <c r="J26" i="9"/>
  <c r="E6" i="9"/>
  <c r="E7" i="9" s="1"/>
  <c r="F14" i="9"/>
  <c r="G23" i="9" l="1"/>
  <c r="G25" i="9"/>
  <c r="P19" i="9"/>
  <c r="F12" i="9"/>
  <c r="F16" i="9" s="1"/>
  <c r="F18" i="9" s="1"/>
  <c r="F19" i="9" s="1"/>
  <c r="G16" i="12"/>
  <c r="F9" i="12"/>
  <c r="F11" i="12" s="1"/>
  <c r="V11" i="12" s="1"/>
  <c r="H16" i="12"/>
  <c r="V10" i="9"/>
  <c r="E10" i="12"/>
  <c r="E11" i="12" s="1"/>
  <c r="V7" i="12"/>
  <c r="F20" i="12"/>
  <c r="V28" i="12"/>
  <c r="P18" i="12"/>
  <c r="F22" i="12"/>
  <c r="V22" i="12" s="1"/>
  <c r="L10" i="12"/>
  <c r="U20" i="12"/>
  <c r="M13" i="9"/>
  <c r="M14" i="9" s="1"/>
  <c r="V8" i="9"/>
  <c r="V9" i="9"/>
  <c r="V12" i="9"/>
  <c r="N14" i="9"/>
  <c r="L13" i="9"/>
  <c r="L15" i="9" s="1"/>
  <c r="U18" i="9"/>
  <c r="U20" i="9" s="1"/>
  <c r="V26" i="9"/>
  <c r="J37" i="9"/>
  <c r="H45" i="9"/>
  <c r="F20" i="9"/>
  <c r="G34" i="9"/>
  <c r="E8" i="9"/>
  <c r="F13" i="12" l="1"/>
  <c r="F14" i="12" s="1"/>
  <c r="F16" i="12" s="1"/>
  <c r="F21" i="9"/>
  <c r="V9" i="12"/>
  <c r="M17" i="9"/>
  <c r="M20" i="9" s="1"/>
  <c r="U19" i="9"/>
  <c r="V14" i="12"/>
  <c r="L14" i="9"/>
  <c r="V14" i="9" s="1"/>
  <c r="E12" i="12"/>
  <c r="E13" i="12" s="1"/>
  <c r="E14" i="12" s="1"/>
  <c r="E15" i="12" s="1"/>
  <c r="E16" i="12" s="1"/>
  <c r="F23" i="12"/>
  <c r="V23" i="12" s="1"/>
  <c r="V10" i="12"/>
  <c r="V20" i="12"/>
  <c r="L12" i="12"/>
  <c r="L13" i="12" s="1"/>
  <c r="V13" i="12" s="1"/>
  <c r="U21" i="12"/>
  <c r="N32" i="9"/>
  <c r="V13" i="9"/>
  <c r="U21" i="9"/>
  <c r="U46" i="9" s="1"/>
  <c r="F22" i="9"/>
  <c r="F23" i="9" s="1"/>
  <c r="V23" i="9" s="1"/>
  <c r="L16" i="9"/>
  <c r="L17" i="9" s="1"/>
  <c r="P46" i="9"/>
  <c r="P47" i="9" s="1"/>
  <c r="G36" i="9"/>
  <c r="G38" i="9" s="1"/>
  <c r="G40" i="9" s="1"/>
  <c r="G45" i="9" s="1"/>
  <c r="E9" i="9"/>
  <c r="V15" i="9"/>
  <c r="F24" i="9" l="1"/>
  <c r="V24" i="9" s="1"/>
  <c r="F25" i="12"/>
  <c r="L15" i="12"/>
  <c r="L16" i="12"/>
  <c r="V16" i="12" s="1"/>
  <c r="E17" i="12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V12" i="12"/>
  <c r="V17" i="9"/>
  <c r="L18" i="9"/>
  <c r="V18" i="9" s="1"/>
  <c r="E10" i="9"/>
  <c r="V22" i="9"/>
  <c r="F25" i="9"/>
  <c r="V16" i="9"/>
  <c r="L17" i="12" l="1"/>
  <c r="V17" i="12" s="1"/>
  <c r="V15" i="12"/>
  <c r="V25" i="12"/>
  <c r="M32" i="9"/>
  <c r="L19" i="9"/>
  <c r="V19" i="9" s="1"/>
  <c r="V25" i="9"/>
  <c r="E11" i="9"/>
  <c r="E12" i="9"/>
  <c r="E13" i="9" s="1"/>
  <c r="E14" i="9" s="1"/>
  <c r="E15" i="9" s="1"/>
  <c r="E16" i="9" s="1"/>
  <c r="E17" i="9" s="1"/>
  <c r="E18" i="9" s="1"/>
  <c r="E19" i="9" s="1"/>
  <c r="L20" i="9" l="1"/>
  <c r="V20" i="9" s="1"/>
  <c r="L18" i="12"/>
  <c r="V18" i="12" s="1"/>
  <c r="L19" i="12"/>
  <c r="L21" i="9"/>
  <c r="V21" i="9" s="1"/>
  <c r="E20" i="9"/>
  <c r="E21" i="9" s="1"/>
  <c r="E22" i="9" s="1"/>
  <c r="E23" i="9" s="1"/>
  <c r="E24" i="9" s="1"/>
  <c r="E25" i="9" s="1"/>
  <c r="E26" i="9" s="1"/>
  <c r="E27" i="9" s="1"/>
  <c r="V19" i="12" l="1"/>
  <c r="L21" i="12"/>
  <c r="L27" i="9"/>
  <c r="V27" i="9" s="1"/>
  <c r="E32" i="9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I37" i="9"/>
  <c r="V37" i="9" s="1"/>
  <c r="V21" i="12" l="1"/>
  <c r="L27" i="12"/>
  <c r="V27" i="12" l="1"/>
  <c r="F34" i="9" l="1"/>
  <c r="V34" i="9" l="1"/>
  <c r="F36" i="9"/>
  <c r="V36" i="9" l="1"/>
  <c r="F38" i="9"/>
  <c r="V38" i="9" l="1"/>
  <c r="F40" i="9"/>
  <c r="F42" i="9" s="1"/>
  <c r="V40" i="9" l="1"/>
  <c r="F43" i="9"/>
  <c r="V43" i="9" l="1"/>
  <c r="F45" i="9"/>
  <c r="V45" i="9" s="1"/>
  <c r="L32" i="9" l="1"/>
  <c r="V32" i="9" l="1"/>
  <c r="L33" i="9"/>
  <c r="V33" i="9" l="1"/>
  <c r="L35" i="9"/>
  <c r="V35" i="9" l="1"/>
  <c r="L39" i="9"/>
  <c r="V39" i="9" l="1"/>
  <c r="L41" i="9"/>
  <c r="V41" i="9" l="1"/>
  <c r="L42" i="9"/>
  <c r="V42" i="9" l="1"/>
  <c r="L44" i="9"/>
  <c r="V44" i="9" l="1"/>
  <c r="L46" i="9"/>
  <c r="V46" i="9" l="1"/>
  <c r="L47" i="9"/>
  <c r="V47" i="9" s="1"/>
</calcChain>
</file>

<file path=xl/comments1.xml><?xml version="1.0" encoding="utf-8"?>
<comments xmlns="http://schemas.openxmlformats.org/spreadsheetml/2006/main">
  <authors>
    <author>Giddings</author>
  </authors>
  <commentList>
    <comment ref="C2" authorId="0">
      <text>
        <r>
          <rPr>
            <sz val="9"/>
            <color indexed="81"/>
            <rFont val="Tahoma"/>
            <family val="2"/>
          </rPr>
          <t>Use 24hr Clock  eg 14:57:30</t>
        </r>
      </text>
    </comment>
  </commentList>
</comments>
</file>

<file path=xl/sharedStrings.xml><?xml version="1.0" encoding="utf-8"?>
<sst xmlns="http://schemas.openxmlformats.org/spreadsheetml/2006/main" count="738" uniqueCount="167">
  <si>
    <t>Team</t>
  </si>
  <si>
    <t>Score</t>
  </si>
  <si>
    <t>M</t>
  </si>
  <si>
    <t>W</t>
  </si>
  <si>
    <t>X</t>
  </si>
  <si>
    <t>MV</t>
  </si>
  <si>
    <t>WV</t>
  </si>
  <si>
    <t>XV</t>
  </si>
  <si>
    <t>MSV</t>
  </si>
  <si>
    <t>WSV</t>
  </si>
  <si>
    <t>XSV</t>
  </si>
  <si>
    <t>F</t>
  </si>
  <si>
    <t>J</t>
  </si>
  <si>
    <t>N</t>
  </si>
  <si>
    <t>Over all</t>
  </si>
  <si>
    <t>Team No</t>
  </si>
  <si>
    <t>Team members</t>
  </si>
  <si>
    <t>Category</t>
  </si>
  <si>
    <t>Course name</t>
  </si>
  <si>
    <t>M,F,N</t>
  </si>
  <si>
    <t>MSV,U</t>
  </si>
  <si>
    <t>Claire Martin</t>
  </si>
  <si>
    <t>Peter Chen</t>
  </si>
  <si>
    <t>Grant Jeffrey</t>
  </si>
  <si>
    <t>X,F</t>
  </si>
  <si>
    <t>M,F</t>
  </si>
  <si>
    <t>Finish Time</t>
  </si>
  <si>
    <t>MJ</t>
  </si>
  <si>
    <t>U</t>
  </si>
  <si>
    <t>Team Members</t>
  </si>
  <si>
    <t>Peter Grover</t>
  </si>
  <si>
    <t>Both Days Discounted Foot and Cycle</t>
  </si>
  <si>
    <t>Denise Pike</t>
  </si>
  <si>
    <t>Amanda Bush</t>
  </si>
  <si>
    <t>Peter Hield</t>
  </si>
  <si>
    <t>Jurgen Weller</t>
  </si>
  <si>
    <t>Peter Briggs</t>
  </si>
  <si>
    <t>Greg James Andrews</t>
  </si>
  <si>
    <t>Kate Sanderson</t>
  </si>
  <si>
    <t>Chalky Thomas</t>
  </si>
  <si>
    <t>Kirk Peacock</t>
  </si>
  <si>
    <t>Julie Knorpp</t>
  </si>
  <si>
    <t>Jenny McInerney</t>
  </si>
  <si>
    <t>Rob Mason</t>
  </si>
  <si>
    <t>Phil Giddings</t>
  </si>
  <si>
    <t>Melanie Farlie</t>
  </si>
  <si>
    <t>Derryn Schoenborn</t>
  </si>
  <si>
    <t>Will Fooks</t>
  </si>
  <si>
    <t>Marti Fooks</t>
  </si>
  <si>
    <t>Graham Smith</t>
  </si>
  <si>
    <t>Peter Noble</t>
  </si>
  <si>
    <t>Katrina Angus</t>
  </si>
  <si>
    <t>Aaron Kenah</t>
  </si>
  <si>
    <t>Tom Lothian</t>
  </si>
  <si>
    <t>Peter Brooks</t>
  </si>
  <si>
    <t>Andrew Baker</t>
  </si>
  <si>
    <t>Brett Sparkes</t>
  </si>
  <si>
    <t>Gleb Belov</t>
  </si>
  <si>
    <t>Olga Galieva</t>
  </si>
  <si>
    <t>Len Budge</t>
  </si>
  <si>
    <t>Tim Dent</t>
  </si>
  <si>
    <t>Elizabeth McKenzie</t>
  </si>
  <si>
    <t>Rene Bueman</t>
  </si>
  <si>
    <t>Kay McKenzie</t>
  </si>
  <si>
    <t>Annabelle Bueman</t>
  </si>
  <si>
    <t>Jarmila McKenzie</t>
  </si>
  <si>
    <t>David McKenzie</t>
  </si>
  <si>
    <t>Tomas McKenzie</t>
  </si>
  <si>
    <t>Benjamin McKenzie</t>
  </si>
  <si>
    <t>WJ</t>
  </si>
  <si>
    <t>XJ</t>
  </si>
  <si>
    <t>Top 3</t>
  </si>
  <si>
    <t>Best Place</t>
  </si>
  <si>
    <t>John Chellew</t>
  </si>
  <si>
    <t>Sunday 5hr Cyclogaine</t>
  </si>
  <si>
    <t>Ken Dowling</t>
  </si>
  <si>
    <t>Bruce Paterson</t>
  </si>
  <si>
    <t>Peter Cusworth</t>
  </si>
  <si>
    <t>Marieke Kersten</t>
  </si>
  <si>
    <t>David Price</t>
  </si>
  <si>
    <t>Margaret Joyce</t>
  </si>
  <si>
    <t>Neil McKinnon</t>
  </si>
  <si>
    <t>John Gavens</t>
  </si>
  <si>
    <t>Heather Leslie</t>
  </si>
  <si>
    <t>Tomas Dorrington</t>
  </si>
  <si>
    <t>Will Fullard</t>
  </si>
  <si>
    <t>Fred Surr</t>
  </si>
  <si>
    <t>Steven Law</t>
  </si>
  <si>
    <t>Leigh Murphy</t>
  </si>
  <si>
    <t>flynn murphy</t>
  </si>
  <si>
    <t>Fiona kersten</t>
  </si>
  <si>
    <t>Ben Kersten</t>
  </si>
  <si>
    <t>Carolyn Jackson</t>
  </si>
  <si>
    <t>Bill Vandendool</t>
  </si>
  <si>
    <t>Ronice Goebel</t>
  </si>
  <si>
    <t>Helen Jerome</t>
  </si>
  <si>
    <t>Sunday Golden Spokes Results</t>
  </si>
  <si>
    <t>Both Guilded Shoes &amp; Golden Spokes weekend Results</t>
  </si>
  <si>
    <t>Total Time</t>
  </si>
  <si>
    <t>Mick Webster</t>
  </si>
  <si>
    <t>Neil Brown</t>
  </si>
  <si>
    <t>Harry Borchard</t>
  </si>
  <si>
    <t>XV,N</t>
  </si>
  <si>
    <t>Jenny Bould</t>
  </si>
  <si>
    <t>Ken James</t>
  </si>
  <si>
    <t>Phil Jelliff</t>
  </si>
  <si>
    <t>Ross Mckinnon</t>
  </si>
  <si>
    <t>Campbell McKinnon</t>
  </si>
  <si>
    <t>Malcolm McKinnon</t>
  </si>
  <si>
    <t>Alaster Meehan</t>
  </si>
  <si>
    <t>David Innes</t>
  </si>
  <si>
    <t>Phillip Barnes</t>
  </si>
  <si>
    <t>geoff mclennan</t>
  </si>
  <si>
    <t>jennifer jones</t>
  </si>
  <si>
    <t>Matthew Williams</t>
  </si>
  <si>
    <t>Joe riordan</t>
  </si>
  <si>
    <t>Stuart Arney</t>
  </si>
  <si>
    <t>Jachob Dynes</t>
  </si>
  <si>
    <t>M,J</t>
  </si>
  <si>
    <t>Zachariah Dynes</t>
  </si>
  <si>
    <t>Bill Krautz</t>
  </si>
  <si>
    <t>John Neame</t>
  </si>
  <si>
    <t>Angus McDiarmid</t>
  </si>
  <si>
    <t>Tony McDiarmid</t>
  </si>
  <si>
    <t>Derek Visser</t>
  </si>
  <si>
    <t>Chris Skinner</t>
  </si>
  <si>
    <t>Final Score</t>
  </si>
  <si>
    <t>DNF</t>
  </si>
  <si>
    <t/>
  </si>
  <si>
    <t>Cass Murphy, Kristy Packham, Leigh Murphy, flynn murphy, Maya Murphy</t>
  </si>
  <si>
    <t>Jachob Dynes, Dan Wilson</t>
  </si>
  <si>
    <t>Steven Law, Jessica Law</t>
  </si>
  <si>
    <t>Peter Brooks, Jeff Whan</t>
  </si>
  <si>
    <t>John Gavens, Heather Leslie, Geoff Lyons</t>
  </si>
  <si>
    <t>Alicia Dymowski, Lauren Newton, Simon Ryan</t>
  </si>
  <si>
    <t>Cam Atkins, Laurie Atkins</t>
  </si>
  <si>
    <t>Martin Hames, Robyn Smith</t>
  </si>
  <si>
    <t>Ken Madill, John browne</t>
  </si>
  <si>
    <t>Peter Chen, Grant Jeffrey</t>
  </si>
  <si>
    <t>Kate Sanderson, johno Lawrence, Nevi Gorup</t>
  </si>
  <si>
    <t>Rachael Moore, Khan Harris Moore, Jarrah Harris Moore, Justin Harris</t>
  </si>
  <si>
    <t>Jennifer Moss, Cassandra Moss</t>
  </si>
  <si>
    <t>Duncan Brookes, Jim Grelis</t>
  </si>
  <si>
    <t>Graham Smith, Peter Noble</t>
  </si>
  <si>
    <t>Justin Lui, Michael Dann, Alister Ooi</t>
  </si>
  <si>
    <t>Michelle Eeles, Paula Holmberg, Craig Williams</t>
  </si>
  <si>
    <t>Chris Kateifides, Rory Johnson, Sebastian Chetcuti</t>
  </si>
  <si>
    <t>Katherine McMillan, Patrick McMillan</t>
  </si>
  <si>
    <t>Claire Gardner, Nathan Clift</t>
  </si>
  <si>
    <t>David Cassar, Debbie Cassar, Jodi Chalmers</t>
  </si>
  <si>
    <t>Paul Monks, Nicole Young, Jackson Monks, Alex Monks</t>
  </si>
  <si>
    <t>Nicholas Hall, Richard Zhang, Dino Fonda</t>
  </si>
  <si>
    <t>Ken James, Phil Jelliff</t>
  </si>
  <si>
    <t>Peta Whitford, Kathy Liley</t>
  </si>
  <si>
    <t>Geoff McKie, Kian McKie, Tamieka McKie</t>
  </si>
  <si>
    <t>Alison Hennessy, Neil Hennessy</t>
  </si>
  <si>
    <t>Mark Watson, Bernice Brown</t>
  </si>
  <si>
    <t>Warren Brown, Clare Brown, Jo Goodwin</t>
  </si>
  <si>
    <t>Sue Noy, Norman O'Bryan</t>
  </si>
  <si>
    <t>Thomas Scerri, Peter Diakumis</t>
  </si>
  <si>
    <t>cindie Jupp, harry littleford, jack Littleford, andrew littleford</t>
  </si>
  <si>
    <t>Wayne Benton, Kate Benton</t>
  </si>
  <si>
    <t>David Gibbins, Sienna Gibbins, Arrabella Lowe</t>
  </si>
  <si>
    <t>Peter Grover, Denise Pike, Chloe Pike</t>
  </si>
  <si>
    <t>Helen Alexander, Judi Herkes</t>
  </si>
  <si>
    <t>Hobson's Choice  - Cyclogaine - Results</t>
  </si>
  <si>
    <t>Saturday 14th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</si>
</sst>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6" borderId="6">
      <alignment vertical="top" wrapText="1"/>
    </xf>
  </cellStyleXfs>
  <cellXfs count="24">
    <xf numFmtId="0" fontId="0" fillId="0" borderId="0" xfId="0"/>
    <xf numFmtId="164" fontId="0" fillId="0" borderId="0" xfId="0" applyNumberFormat="1"/>
    <xf numFmtId="0" fontId="0" fillId="0" borderId="10" xfId="0" applyBorder="1"/>
    <xf numFmtId="0" fontId="0" fillId="0" borderId="10" xfId="0" applyBorder="1" applyAlignment="1">
      <alignment vertical="top" wrapText="1"/>
    </xf>
    <xf numFmtId="164" fontId="0" fillId="0" borderId="10" xfId="0" applyNumberFormat="1" applyBorder="1" applyAlignment="1">
      <alignment vertical="top" wrapText="1"/>
    </xf>
    <xf numFmtId="164" fontId="0" fillId="33" borderId="10" xfId="0" applyNumberFormat="1" applyFill="1" applyBorder="1"/>
    <xf numFmtId="0" fontId="0" fillId="33" borderId="10" xfId="0" applyFill="1" applyBorder="1"/>
    <xf numFmtId="0" fontId="16" fillId="0" borderId="0" xfId="0" applyFont="1"/>
    <xf numFmtId="164" fontId="0" fillId="0" borderId="10" xfId="0" applyNumberFormat="1" applyFill="1" applyBorder="1"/>
    <xf numFmtId="0" fontId="0" fillId="0" borderId="10" xfId="0" applyFill="1" applyBorder="1"/>
    <xf numFmtId="0" fontId="0" fillId="33" borderId="10" xfId="0" applyFill="1" applyBorder="1" applyAlignment="1">
      <alignment vertical="top" wrapText="1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10" xfId="0" applyBorder="1" applyAlignment="1" applyProtection="1">
      <alignment vertical="top" wrapText="1"/>
    </xf>
    <xf numFmtId="0" fontId="0" fillId="0" borderId="0" xfId="0" applyAlignment="1" applyProtection="1">
      <alignment wrapText="1"/>
      <protection locked="0"/>
    </xf>
    <xf numFmtId="0" fontId="0" fillId="0" borderId="10" xfId="0" applyFill="1" applyBorder="1" applyAlignment="1" applyProtection="1">
      <alignment vertical="top" wrapText="1"/>
    </xf>
    <xf numFmtId="164" fontId="0" fillId="0" borderId="10" xfId="0" applyNumberFormat="1" applyFill="1" applyBorder="1" applyAlignment="1" applyProtection="1">
      <alignment vertical="top" wrapText="1"/>
    </xf>
    <xf numFmtId="21" fontId="0" fillId="0" borderId="10" xfId="0" applyNumberFormat="1" applyFill="1" applyBorder="1" applyAlignment="1" applyProtection="1">
      <alignment vertical="top" wrapText="1"/>
    </xf>
    <xf numFmtId="0" fontId="20" fillId="34" borderId="13" xfId="0" applyFont="1" applyFill="1" applyBorder="1" applyAlignment="1" applyProtection="1">
      <alignment horizontal="center"/>
      <protection locked="0"/>
    </xf>
    <xf numFmtId="0" fontId="20" fillId="34" borderId="14" xfId="0" applyFont="1" applyFill="1" applyBorder="1" applyAlignment="1" applyProtection="1">
      <alignment horizontal="center"/>
      <protection locked="0"/>
    </xf>
    <xf numFmtId="0" fontId="20" fillId="34" borderId="15" xfId="0" applyFont="1" applyFill="1" applyBorder="1" applyAlignment="1" applyProtection="1">
      <alignment horizontal="center"/>
      <protection locked="0"/>
    </xf>
    <xf numFmtId="0" fontId="21" fillId="34" borderId="12" xfId="0" applyFont="1" applyFill="1" applyBorder="1" applyAlignment="1" applyProtection="1">
      <alignment horizontal="center"/>
      <protection locked="0"/>
    </xf>
    <xf numFmtId="0" fontId="21" fillId="34" borderId="11" xfId="0" applyFont="1" applyFill="1" applyBorder="1" applyAlignment="1" applyProtection="1">
      <alignment horizontal="center"/>
      <protection locked="0"/>
    </xf>
    <xf numFmtId="0" fontId="21" fillId="34" borderId="16" xfId="0" applyFont="1" applyFill="1" applyBorder="1" applyAlignment="1" applyProtection="1">
      <alignment horizont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 1" xfId="42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2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Q53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ColWidth="9.109375" defaultRowHeight="14.4" x14ac:dyDescent="0.3"/>
  <cols>
    <col min="1" max="1" width="5" style="12" customWidth="1"/>
    <col min="2" max="3" width="5.5546875" style="12" customWidth="1"/>
    <col min="4" max="4" width="9.6640625" style="11" customWidth="1"/>
    <col min="5" max="5" width="37.44140625" style="12" customWidth="1"/>
    <col min="6" max="17" width="3.6640625" style="12" customWidth="1"/>
    <col min="18" max="41" width="5.109375" style="12" customWidth="1"/>
    <col min="42" max="16384" width="9.109375" style="12"/>
  </cols>
  <sheetData>
    <row r="1" spans="1:17" ht="18" x14ac:dyDescent="0.35">
      <c r="A1" s="18" t="s">
        <v>165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x14ac:dyDescent="0.3">
      <c r="A2" s="21" t="s">
        <v>166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s="14" customFormat="1" ht="28.8" x14ac:dyDescent="0.3">
      <c r="A3" s="13" t="s">
        <v>14</v>
      </c>
      <c r="B3" s="13" t="s">
        <v>15</v>
      </c>
      <c r="C3" s="16" t="s">
        <v>126</v>
      </c>
      <c r="D3" s="16" t="s">
        <v>26</v>
      </c>
      <c r="E3" s="13" t="s">
        <v>29</v>
      </c>
      <c r="F3" s="13" t="s">
        <v>2</v>
      </c>
      <c r="G3" s="13" t="s">
        <v>5</v>
      </c>
      <c r="H3" s="13" t="s">
        <v>8</v>
      </c>
      <c r="I3" s="13" t="s">
        <v>3</v>
      </c>
      <c r="J3" s="13" t="s">
        <v>6</v>
      </c>
      <c r="K3" s="13" t="s">
        <v>9</v>
      </c>
      <c r="L3" s="13" t="s">
        <v>4</v>
      </c>
      <c r="M3" s="13" t="s">
        <v>7</v>
      </c>
      <c r="N3" s="13" t="s">
        <v>10</v>
      </c>
      <c r="O3" s="13" t="s">
        <v>28</v>
      </c>
      <c r="P3" s="13" t="s">
        <v>11</v>
      </c>
      <c r="Q3" s="13" t="s">
        <v>13</v>
      </c>
    </row>
    <row r="4" spans="1:17" x14ac:dyDescent="0.3">
      <c r="A4" s="13">
        <v>1</v>
      </c>
      <c r="B4" s="13">
        <v>202</v>
      </c>
      <c r="C4" s="15">
        <v>4480</v>
      </c>
      <c r="D4" s="17">
        <v>0.64201388888888888</v>
      </c>
      <c r="E4" s="13" t="s">
        <v>130</v>
      </c>
      <c r="F4" s="13">
        <v>1</v>
      </c>
      <c r="G4" s="13" t="s">
        <v>128</v>
      </c>
      <c r="H4" s="13" t="s">
        <v>128</v>
      </c>
      <c r="I4" s="13" t="s">
        <v>128</v>
      </c>
      <c r="J4" s="13" t="s">
        <v>128</v>
      </c>
      <c r="K4" s="13" t="s">
        <v>128</v>
      </c>
      <c r="L4" s="13" t="s">
        <v>128</v>
      </c>
      <c r="M4" s="13" t="s">
        <v>128</v>
      </c>
      <c r="N4" s="13" t="s">
        <v>128</v>
      </c>
      <c r="O4" s="13" t="s">
        <v>128</v>
      </c>
      <c r="P4" s="13" t="s">
        <v>128</v>
      </c>
      <c r="Q4" s="13" t="s">
        <v>128</v>
      </c>
    </row>
    <row r="5" spans="1:17" x14ac:dyDescent="0.3">
      <c r="A5" s="13">
        <v>2</v>
      </c>
      <c r="B5" s="13">
        <v>218</v>
      </c>
      <c r="C5" s="15">
        <v>4240</v>
      </c>
      <c r="D5" s="17">
        <v>0.64583333333333337</v>
      </c>
      <c r="E5" s="13" t="s">
        <v>131</v>
      </c>
      <c r="F5" s="13" t="s">
        <v>128</v>
      </c>
      <c r="G5" s="13" t="s">
        <v>128</v>
      </c>
      <c r="H5" s="13" t="s">
        <v>128</v>
      </c>
      <c r="I5" s="13" t="s">
        <v>128</v>
      </c>
      <c r="J5" s="13" t="s">
        <v>128</v>
      </c>
      <c r="K5" s="13" t="s">
        <v>128</v>
      </c>
      <c r="L5" s="13">
        <v>1</v>
      </c>
      <c r="M5" s="13" t="s">
        <v>128</v>
      </c>
      <c r="N5" s="13" t="s">
        <v>128</v>
      </c>
      <c r="O5" s="13" t="s">
        <v>128</v>
      </c>
      <c r="P5" s="13">
        <v>1</v>
      </c>
      <c r="Q5" s="13" t="s">
        <v>128</v>
      </c>
    </row>
    <row r="6" spans="1:17" x14ac:dyDescent="0.3">
      <c r="A6" s="13">
        <v>3</v>
      </c>
      <c r="B6" s="13">
        <v>213</v>
      </c>
      <c r="C6" s="15">
        <v>4210</v>
      </c>
      <c r="D6" s="17">
        <v>0.63665509259259256</v>
      </c>
      <c r="E6" s="13" t="s">
        <v>132</v>
      </c>
      <c r="F6" s="13">
        <v>2</v>
      </c>
      <c r="G6" s="13">
        <v>1</v>
      </c>
      <c r="H6" s="13" t="s">
        <v>128</v>
      </c>
      <c r="I6" s="13" t="s">
        <v>128</v>
      </c>
      <c r="J6" s="13" t="s">
        <v>128</v>
      </c>
      <c r="K6" s="13" t="s">
        <v>128</v>
      </c>
      <c r="L6" s="13" t="s">
        <v>128</v>
      </c>
      <c r="M6" s="13" t="s">
        <v>128</v>
      </c>
      <c r="N6" s="13" t="s">
        <v>128</v>
      </c>
      <c r="O6" s="13" t="s">
        <v>128</v>
      </c>
      <c r="P6" s="13" t="s">
        <v>128</v>
      </c>
      <c r="Q6" s="13" t="s">
        <v>128</v>
      </c>
    </row>
    <row r="7" spans="1:17" x14ac:dyDescent="0.3">
      <c r="A7" s="13">
        <v>4</v>
      </c>
      <c r="B7" s="13">
        <v>234</v>
      </c>
      <c r="C7" s="15">
        <v>3720</v>
      </c>
      <c r="D7" s="17">
        <v>0.6393402777777778</v>
      </c>
      <c r="E7" s="13" t="s">
        <v>133</v>
      </c>
      <c r="F7" s="13" t="s">
        <v>128</v>
      </c>
      <c r="G7" s="13" t="s">
        <v>128</v>
      </c>
      <c r="H7" s="13" t="s">
        <v>128</v>
      </c>
      <c r="I7" s="13" t="s">
        <v>128</v>
      </c>
      <c r="J7" s="13" t="s">
        <v>128</v>
      </c>
      <c r="K7" s="13" t="s">
        <v>128</v>
      </c>
      <c r="L7" s="13">
        <v>2</v>
      </c>
      <c r="M7" s="13">
        <v>1</v>
      </c>
      <c r="N7" s="13">
        <v>1</v>
      </c>
      <c r="O7" s="13" t="s">
        <v>128</v>
      </c>
      <c r="P7" s="13" t="s">
        <v>128</v>
      </c>
      <c r="Q7" s="13" t="s">
        <v>128</v>
      </c>
    </row>
    <row r="8" spans="1:17" ht="28.8" x14ac:dyDescent="0.3">
      <c r="A8" s="13">
        <v>5</v>
      </c>
      <c r="B8" s="13">
        <v>227</v>
      </c>
      <c r="C8" s="15">
        <v>3710</v>
      </c>
      <c r="D8" s="17">
        <v>0.6442592592592592</v>
      </c>
      <c r="E8" s="13" t="s">
        <v>134</v>
      </c>
      <c r="F8" s="13" t="s">
        <v>128</v>
      </c>
      <c r="G8" s="13" t="s">
        <v>128</v>
      </c>
      <c r="H8" s="13" t="s">
        <v>128</v>
      </c>
      <c r="I8" s="13" t="s">
        <v>128</v>
      </c>
      <c r="J8" s="13" t="s">
        <v>128</v>
      </c>
      <c r="K8" s="13" t="s">
        <v>128</v>
      </c>
      <c r="L8" s="13">
        <v>3</v>
      </c>
      <c r="M8" s="13" t="s">
        <v>128</v>
      </c>
      <c r="N8" s="13" t="s">
        <v>128</v>
      </c>
      <c r="O8" s="13" t="s">
        <v>128</v>
      </c>
      <c r="P8" s="13" t="s">
        <v>128</v>
      </c>
      <c r="Q8" s="13" t="s">
        <v>128</v>
      </c>
    </row>
    <row r="9" spans="1:17" x14ac:dyDescent="0.3">
      <c r="A9" s="13">
        <v>6</v>
      </c>
      <c r="B9" s="13">
        <v>216</v>
      </c>
      <c r="C9" s="15">
        <v>3610</v>
      </c>
      <c r="D9" s="17">
        <v>0.62865740740740739</v>
      </c>
      <c r="E9" s="13" t="s">
        <v>135</v>
      </c>
      <c r="F9" s="13">
        <v>3</v>
      </c>
      <c r="G9" s="13" t="s">
        <v>128</v>
      </c>
      <c r="H9" s="13" t="s">
        <v>128</v>
      </c>
      <c r="I9" s="13" t="s">
        <v>128</v>
      </c>
      <c r="J9" s="13" t="s">
        <v>128</v>
      </c>
      <c r="K9" s="13" t="s">
        <v>128</v>
      </c>
      <c r="L9" s="13" t="s">
        <v>128</v>
      </c>
      <c r="M9" s="13" t="s">
        <v>128</v>
      </c>
      <c r="N9" s="13" t="s">
        <v>128</v>
      </c>
      <c r="O9" s="13" t="s">
        <v>128</v>
      </c>
      <c r="P9" s="13" t="s">
        <v>128</v>
      </c>
      <c r="Q9" s="13" t="s">
        <v>128</v>
      </c>
    </row>
    <row r="10" spans="1:17" x14ac:dyDescent="0.3">
      <c r="A10" s="13">
        <v>7</v>
      </c>
      <c r="B10" s="13">
        <v>239</v>
      </c>
      <c r="C10" s="15">
        <v>3360</v>
      </c>
      <c r="D10" s="17">
        <v>0.64444444444444449</v>
      </c>
      <c r="E10" s="13" t="s">
        <v>136</v>
      </c>
      <c r="F10" s="13" t="s">
        <v>128</v>
      </c>
      <c r="G10" s="13" t="s">
        <v>128</v>
      </c>
      <c r="H10" s="13" t="s">
        <v>128</v>
      </c>
      <c r="I10" s="13" t="s">
        <v>128</v>
      </c>
      <c r="J10" s="13" t="s">
        <v>128</v>
      </c>
      <c r="K10" s="13" t="s">
        <v>128</v>
      </c>
      <c r="L10" s="13">
        <v>4</v>
      </c>
      <c r="M10" s="13" t="s">
        <v>128</v>
      </c>
      <c r="N10" s="13" t="s">
        <v>128</v>
      </c>
      <c r="O10" s="13" t="s">
        <v>128</v>
      </c>
      <c r="P10" s="13" t="s">
        <v>128</v>
      </c>
      <c r="Q10" s="13" t="s">
        <v>128</v>
      </c>
    </row>
    <row r="11" spans="1:17" x14ac:dyDescent="0.3">
      <c r="A11" s="13">
        <v>8</v>
      </c>
      <c r="B11" s="13">
        <v>221</v>
      </c>
      <c r="C11" s="15">
        <v>3210</v>
      </c>
      <c r="D11" s="17">
        <v>0.64524305555555561</v>
      </c>
      <c r="E11" s="13" t="s">
        <v>137</v>
      </c>
      <c r="F11" s="13">
        <v>4</v>
      </c>
      <c r="G11" s="13">
        <v>2</v>
      </c>
      <c r="H11" s="13">
        <v>1</v>
      </c>
      <c r="I11" s="13" t="s">
        <v>128</v>
      </c>
      <c r="J11" s="13" t="s">
        <v>128</v>
      </c>
      <c r="K11" s="13" t="s">
        <v>128</v>
      </c>
      <c r="L11" s="13" t="s">
        <v>128</v>
      </c>
      <c r="M11" s="13" t="s">
        <v>128</v>
      </c>
      <c r="N11" s="13" t="s">
        <v>128</v>
      </c>
      <c r="O11" s="13" t="s">
        <v>128</v>
      </c>
      <c r="P11" s="13" t="s">
        <v>128</v>
      </c>
      <c r="Q11" s="13" t="s">
        <v>128</v>
      </c>
    </row>
    <row r="12" spans="1:17" x14ac:dyDescent="0.3">
      <c r="A12" s="13">
        <v>9</v>
      </c>
      <c r="B12" s="13">
        <v>217</v>
      </c>
      <c r="C12" s="15">
        <v>3040</v>
      </c>
      <c r="D12" s="17">
        <v>0.64368055555555559</v>
      </c>
      <c r="E12" s="13" t="s">
        <v>138</v>
      </c>
      <c r="F12" s="13">
        <v>5</v>
      </c>
      <c r="G12" s="13">
        <v>3</v>
      </c>
      <c r="H12" s="13">
        <v>2</v>
      </c>
      <c r="I12" s="13" t="s">
        <v>128</v>
      </c>
      <c r="J12" s="13" t="s">
        <v>128</v>
      </c>
      <c r="K12" s="13" t="s">
        <v>128</v>
      </c>
      <c r="L12" s="13" t="s">
        <v>128</v>
      </c>
      <c r="M12" s="13" t="s">
        <v>128</v>
      </c>
      <c r="N12" s="13" t="s">
        <v>128</v>
      </c>
      <c r="O12" s="13" t="s">
        <v>128</v>
      </c>
      <c r="P12" s="13" t="s">
        <v>128</v>
      </c>
      <c r="Q12" s="13" t="s">
        <v>128</v>
      </c>
    </row>
    <row r="13" spans="1:17" ht="14.4" customHeight="1" x14ac:dyDescent="0.3">
      <c r="A13" s="13">
        <v>10</v>
      </c>
      <c r="B13" s="13">
        <v>201</v>
      </c>
      <c r="C13" s="15">
        <v>2980</v>
      </c>
      <c r="D13" s="17">
        <v>0.64342592592592596</v>
      </c>
      <c r="E13" s="13" t="s">
        <v>139</v>
      </c>
      <c r="F13" s="13" t="s">
        <v>128</v>
      </c>
      <c r="G13" s="13" t="s">
        <v>128</v>
      </c>
      <c r="H13" s="13" t="s">
        <v>128</v>
      </c>
      <c r="I13" s="13" t="s">
        <v>128</v>
      </c>
      <c r="J13" s="13" t="s">
        <v>128</v>
      </c>
      <c r="K13" s="13" t="s">
        <v>128</v>
      </c>
      <c r="L13" s="13">
        <v>5</v>
      </c>
      <c r="M13" s="13">
        <v>2</v>
      </c>
      <c r="N13" s="13" t="s">
        <v>128</v>
      </c>
      <c r="O13" s="13" t="s">
        <v>128</v>
      </c>
      <c r="P13" s="13" t="s">
        <v>128</v>
      </c>
      <c r="Q13" s="13" t="s">
        <v>128</v>
      </c>
    </row>
    <row r="14" spans="1:17" ht="28.8" x14ac:dyDescent="0.3">
      <c r="A14" s="13">
        <v>11</v>
      </c>
      <c r="B14" s="13">
        <v>224</v>
      </c>
      <c r="C14" s="15">
        <v>2900</v>
      </c>
      <c r="D14" s="17">
        <v>0.64131944444444444</v>
      </c>
      <c r="E14" s="13" t="s">
        <v>140</v>
      </c>
      <c r="F14" s="13" t="s">
        <v>128</v>
      </c>
      <c r="G14" s="13" t="s">
        <v>128</v>
      </c>
      <c r="H14" s="13" t="s">
        <v>128</v>
      </c>
      <c r="I14" s="13" t="s">
        <v>128</v>
      </c>
      <c r="J14" s="13" t="s">
        <v>128</v>
      </c>
      <c r="K14" s="13" t="s">
        <v>128</v>
      </c>
      <c r="L14" s="13">
        <v>6</v>
      </c>
      <c r="M14" s="13" t="s">
        <v>128</v>
      </c>
      <c r="N14" s="13" t="s">
        <v>128</v>
      </c>
      <c r="O14" s="13" t="s">
        <v>128</v>
      </c>
      <c r="P14" s="13">
        <v>2</v>
      </c>
      <c r="Q14" s="13">
        <v>1</v>
      </c>
    </row>
    <row r="15" spans="1:17" x14ac:dyDescent="0.3">
      <c r="A15" s="13">
        <v>12</v>
      </c>
      <c r="B15" s="13">
        <v>228</v>
      </c>
      <c r="C15" s="15">
        <v>2800</v>
      </c>
      <c r="D15" s="17">
        <v>0.64234953703703701</v>
      </c>
      <c r="E15" s="13" t="s">
        <v>141</v>
      </c>
      <c r="F15" s="13" t="s">
        <v>128</v>
      </c>
      <c r="G15" s="13" t="s">
        <v>128</v>
      </c>
      <c r="H15" s="13" t="s">
        <v>128</v>
      </c>
      <c r="I15" s="13">
        <v>1</v>
      </c>
      <c r="J15" s="13" t="s">
        <v>128</v>
      </c>
      <c r="K15" s="13" t="s">
        <v>128</v>
      </c>
      <c r="L15" s="13" t="s">
        <v>128</v>
      </c>
      <c r="M15" s="13" t="s">
        <v>128</v>
      </c>
      <c r="N15" s="13" t="s">
        <v>128</v>
      </c>
      <c r="O15" s="13" t="s">
        <v>128</v>
      </c>
      <c r="P15" s="13" t="s">
        <v>128</v>
      </c>
      <c r="Q15" s="13" t="s">
        <v>128</v>
      </c>
    </row>
    <row r="16" spans="1:17" x14ac:dyDescent="0.3">
      <c r="A16" s="13">
        <v>13</v>
      </c>
      <c r="B16" s="13">
        <v>212</v>
      </c>
      <c r="C16" s="15">
        <v>2780</v>
      </c>
      <c r="D16" s="17">
        <v>0.6409259259259259</v>
      </c>
      <c r="E16" s="13" t="s">
        <v>142</v>
      </c>
      <c r="F16" s="13">
        <v>6</v>
      </c>
      <c r="G16" s="13">
        <v>4</v>
      </c>
      <c r="H16" s="13">
        <v>3</v>
      </c>
      <c r="I16" s="13" t="s">
        <v>128</v>
      </c>
      <c r="J16" s="13" t="s">
        <v>128</v>
      </c>
      <c r="K16" s="13" t="s">
        <v>128</v>
      </c>
      <c r="L16" s="13" t="s">
        <v>128</v>
      </c>
      <c r="M16" s="13" t="s">
        <v>128</v>
      </c>
      <c r="N16" s="13" t="s">
        <v>128</v>
      </c>
      <c r="O16" s="13" t="s">
        <v>128</v>
      </c>
      <c r="P16" s="13" t="s">
        <v>128</v>
      </c>
      <c r="Q16" s="13" t="s">
        <v>128</v>
      </c>
    </row>
    <row r="17" spans="1:17" x14ac:dyDescent="0.3">
      <c r="A17" s="13">
        <v>14</v>
      </c>
      <c r="B17" s="13">
        <v>208</v>
      </c>
      <c r="C17" s="15">
        <v>2760</v>
      </c>
      <c r="D17" s="17">
        <v>0.63289351851851849</v>
      </c>
      <c r="E17" s="13" t="s">
        <v>143</v>
      </c>
      <c r="F17" s="13">
        <v>7</v>
      </c>
      <c r="G17" s="13">
        <v>5</v>
      </c>
      <c r="H17" s="13">
        <v>4</v>
      </c>
      <c r="I17" s="13" t="s">
        <v>128</v>
      </c>
      <c r="J17" s="13" t="s">
        <v>128</v>
      </c>
      <c r="K17" s="13" t="s">
        <v>128</v>
      </c>
      <c r="L17" s="13" t="s">
        <v>128</v>
      </c>
      <c r="M17" s="13" t="s">
        <v>128</v>
      </c>
      <c r="N17" s="13" t="s">
        <v>128</v>
      </c>
      <c r="O17" s="13" t="s">
        <v>128</v>
      </c>
      <c r="P17" s="13" t="s">
        <v>128</v>
      </c>
      <c r="Q17" s="13" t="s">
        <v>128</v>
      </c>
    </row>
    <row r="18" spans="1:17" x14ac:dyDescent="0.3">
      <c r="A18" s="13">
        <v>15</v>
      </c>
      <c r="B18" s="13">
        <v>215</v>
      </c>
      <c r="C18" s="15">
        <v>2760</v>
      </c>
      <c r="D18" s="17">
        <v>0.62651620370370364</v>
      </c>
      <c r="E18" s="13" t="s">
        <v>144</v>
      </c>
      <c r="F18" s="13">
        <v>8</v>
      </c>
      <c r="G18" s="13" t="s">
        <v>128</v>
      </c>
      <c r="H18" s="13" t="s">
        <v>128</v>
      </c>
      <c r="I18" s="13" t="s">
        <v>128</v>
      </c>
      <c r="J18" s="13" t="s">
        <v>128</v>
      </c>
      <c r="K18" s="13" t="s">
        <v>128</v>
      </c>
      <c r="L18" s="13" t="s">
        <v>128</v>
      </c>
      <c r="M18" s="13" t="s">
        <v>128</v>
      </c>
      <c r="N18" s="13" t="s">
        <v>128</v>
      </c>
      <c r="O18" s="13" t="s">
        <v>128</v>
      </c>
      <c r="P18" s="13" t="s">
        <v>128</v>
      </c>
      <c r="Q18" s="13" t="s">
        <v>128</v>
      </c>
    </row>
    <row r="19" spans="1:17" ht="28.8" x14ac:dyDescent="0.3">
      <c r="A19" s="13">
        <v>16</v>
      </c>
      <c r="B19" s="13">
        <v>222</v>
      </c>
      <c r="C19" s="15">
        <v>2580</v>
      </c>
      <c r="D19" s="17">
        <v>0.63855324074074071</v>
      </c>
      <c r="E19" s="13" t="s">
        <v>145</v>
      </c>
      <c r="F19" s="13" t="s">
        <v>128</v>
      </c>
      <c r="G19" s="13" t="s">
        <v>128</v>
      </c>
      <c r="H19" s="13" t="s">
        <v>128</v>
      </c>
      <c r="I19" s="13" t="s">
        <v>128</v>
      </c>
      <c r="J19" s="13" t="s">
        <v>128</v>
      </c>
      <c r="K19" s="13" t="s">
        <v>128</v>
      </c>
      <c r="L19" s="13">
        <v>7</v>
      </c>
      <c r="M19" s="13">
        <v>3</v>
      </c>
      <c r="N19" s="13" t="s">
        <v>128</v>
      </c>
      <c r="O19" s="13" t="s">
        <v>128</v>
      </c>
      <c r="P19" s="13" t="s">
        <v>128</v>
      </c>
      <c r="Q19" s="13" t="s">
        <v>128</v>
      </c>
    </row>
    <row r="20" spans="1:17" ht="28.8" x14ac:dyDescent="0.3">
      <c r="A20" s="13">
        <v>17</v>
      </c>
      <c r="B20" s="13">
        <v>240</v>
      </c>
      <c r="C20" s="15">
        <v>2580</v>
      </c>
      <c r="D20" s="17">
        <v>0.64223379629629629</v>
      </c>
      <c r="E20" s="13" t="s">
        <v>146</v>
      </c>
      <c r="F20" s="13">
        <v>9</v>
      </c>
      <c r="G20" s="13" t="s">
        <v>128</v>
      </c>
      <c r="H20" s="13" t="s">
        <v>128</v>
      </c>
      <c r="I20" s="13" t="s">
        <v>128</v>
      </c>
      <c r="J20" s="13" t="s">
        <v>128</v>
      </c>
      <c r="K20" s="13" t="s">
        <v>128</v>
      </c>
      <c r="L20" s="13" t="s">
        <v>128</v>
      </c>
      <c r="M20" s="13" t="s">
        <v>128</v>
      </c>
      <c r="N20" s="13" t="s">
        <v>128</v>
      </c>
      <c r="O20" s="13" t="s">
        <v>128</v>
      </c>
      <c r="P20" s="13" t="s">
        <v>128</v>
      </c>
      <c r="Q20" s="13">
        <v>2</v>
      </c>
    </row>
    <row r="21" spans="1:17" x14ac:dyDescent="0.3">
      <c r="A21" s="13">
        <v>18</v>
      </c>
      <c r="B21" s="13">
        <v>235</v>
      </c>
      <c r="C21" s="15">
        <v>2450</v>
      </c>
      <c r="D21" s="17">
        <v>0.64398148148148149</v>
      </c>
      <c r="E21" s="13" t="s">
        <v>147</v>
      </c>
      <c r="F21" s="13" t="s">
        <v>128</v>
      </c>
      <c r="G21" s="13" t="s">
        <v>128</v>
      </c>
      <c r="H21" s="13" t="s">
        <v>128</v>
      </c>
      <c r="I21" s="13" t="s">
        <v>128</v>
      </c>
      <c r="J21" s="13" t="s">
        <v>128</v>
      </c>
      <c r="K21" s="13" t="s">
        <v>128</v>
      </c>
      <c r="L21" s="13">
        <v>8</v>
      </c>
      <c r="M21" s="13" t="s">
        <v>128</v>
      </c>
      <c r="N21" s="13" t="s">
        <v>128</v>
      </c>
      <c r="O21" s="13" t="s">
        <v>128</v>
      </c>
      <c r="P21" s="13" t="s">
        <v>128</v>
      </c>
      <c r="Q21" s="13" t="s">
        <v>128</v>
      </c>
    </row>
    <row r="22" spans="1:17" x14ac:dyDescent="0.3">
      <c r="A22" s="13">
        <v>19</v>
      </c>
      <c r="B22" s="13">
        <v>219</v>
      </c>
      <c r="C22" s="15">
        <v>2370</v>
      </c>
      <c r="D22" s="17">
        <v>0.63665509259259256</v>
      </c>
      <c r="E22" s="13" t="s">
        <v>148</v>
      </c>
      <c r="F22" s="13" t="s">
        <v>128</v>
      </c>
      <c r="G22" s="13" t="s">
        <v>128</v>
      </c>
      <c r="H22" s="13" t="s">
        <v>128</v>
      </c>
      <c r="I22" s="13" t="s">
        <v>128</v>
      </c>
      <c r="J22" s="13" t="s">
        <v>128</v>
      </c>
      <c r="K22" s="13" t="s">
        <v>128</v>
      </c>
      <c r="L22" s="13">
        <v>9</v>
      </c>
      <c r="M22" s="13" t="s">
        <v>128</v>
      </c>
      <c r="N22" s="13" t="s">
        <v>128</v>
      </c>
      <c r="O22" s="13" t="s">
        <v>128</v>
      </c>
      <c r="P22" s="13" t="s">
        <v>128</v>
      </c>
      <c r="Q22" s="13" t="s">
        <v>128</v>
      </c>
    </row>
    <row r="23" spans="1:17" x14ac:dyDescent="0.3">
      <c r="A23" s="13">
        <v>20</v>
      </c>
      <c r="B23" s="13">
        <v>232</v>
      </c>
      <c r="C23" s="15">
        <v>2260</v>
      </c>
      <c r="D23" s="17">
        <v>0.6407870370370371</v>
      </c>
      <c r="E23" s="13" t="s">
        <v>149</v>
      </c>
      <c r="F23" s="13" t="s">
        <v>128</v>
      </c>
      <c r="G23" s="13" t="s">
        <v>128</v>
      </c>
      <c r="H23" s="13" t="s">
        <v>128</v>
      </c>
      <c r="I23" s="13" t="s">
        <v>128</v>
      </c>
      <c r="J23" s="13" t="s">
        <v>128</v>
      </c>
      <c r="K23" s="13" t="s">
        <v>128</v>
      </c>
      <c r="L23" s="13">
        <v>10</v>
      </c>
      <c r="M23" s="13">
        <v>4</v>
      </c>
      <c r="N23" s="13" t="s">
        <v>128</v>
      </c>
      <c r="O23" s="13" t="s">
        <v>128</v>
      </c>
      <c r="P23" s="13" t="s">
        <v>128</v>
      </c>
      <c r="Q23" s="13" t="s">
        <v>128</v>
      </c>
    </row>
    <row r="24" spans="1:17" ht="28.8" x14ac:dyDescent="0.3">
      <c r="A24" s="13">
        <v>21</v>
      </c>
      <c r="B24" s="13">
        <v>223</v>
      </c>
      <c r="C24" s="15">
        <v>2220</v>
      </c>
      <c r="D24" s="17">
        <v>0.64302083333333326</v>
      </c>
      <c r="E24" s="13" t="s">
        <v>150</v>
      </c>
      <c r="F24" s="13" t="s">
        <v>128</v>
      </c>
      <c r="G24" s="13" t="s">
        <v>128</v>
      </c>
      <c r="H24" s="13" t="s">
        <v>128</v>
      </c>
      <c r="I24" s="13" t="s">
        <v>128</v>
      </c>
      <c r="J24" s="13" t="s">
        <v>128</v>
      </c>
      <c r="K24" s="13" t="s">
        <v>128</v>
      </c>
      <c r="L24" s="13">
        <v>11</v>
      </c>
      <c r="M24" s="13" t="s">
        <v>128</v>
      </c>
      <c r="N24" s="13" t="s">
        <v>128</v>
      </c>
      <c r="O24" s="13" t="s">
        <v>128</v>
      </c>
      <c r="P24" s="13">
        <v>3</v>
      </c>
      <c r="Q24" s="13" t="s">
        <v>128</v>
      </c>
    </row>
    <row r="25" spans="1:17" x14ac:dyDescent="0.3">
      <c r="A25" s="13">
        <v>22</v>
      </c>
      <c r="B25" s="13">
        <v>214</v>
      </c>
      <c r="C25" s="15">
        <v>2090</v>
      </c>
      <c r="D25" s="17">
        <v>0.61993055555555554</v>
      </c>
      <c r="E25" s="13" t="s">
        <v>151</v>
      </c>
      <c r="F25" s="13" t="s">
        <v>128</v>
      </c>
      <c r="G25" s="13" t="s">
        <v>128</v>
      </c>
      <c r="H25" s="13" t="s">
        <v>128</v>
      </c>
      <c r="I25" s="13" t="s">
        <v>128</v>
      </c>
      <c r="J25" s="13" t="s">
        <v>128</v>
      </c>
      <c r="K25" s="13" t="s">
        <v>128</v>
      </c>
      <c r="L25" s="13">
        <v>12</v>
      </c>
      <c r="M25" s="13" t="s">
        <v>128</v>
      </c>
      <c r="N25" s="13" t="s">
        <v>128</v>
      </c>
      <c r="O25" s="13" t="s">
        <v>128</v>
      </c>
      <c r="P25" s="13" t="s">
        <v>128</v>
      </c>
      <c r="Q25" s="13" t="s">
        <v>128</v>
      </c>
    </row>
    <row r="26" spans="1:17" x14ac:dyDescent="0.3">
      <c r="A26" s="13">
        <v>23</v>
      </c>
      <c r="B26" s="13">
        <v>207</v>
      </c>
      <c r="C26" s="15">
        <v>2050</v>
      </c>
      <c r="D26" s="17">
        <v>0.62964120370370369</v>
      </c>
      <c r="E26" s="13" t="s">
        <v>152</v>
      </c>
      <c r="F26" s="13">
        <v>10</v>
      </c>
      <c r="G26" s="13">
        <v>6</v>
      </c>
      <c r="H26" s="13">
        <v>5</v>
      </c>
      <c r="I26" s="13" t="s">
        <v>128</v>
      </c>
      <c r="J26" s="13" t="s">
        <v>128</v>
      </c>
      <c r="K26" s="13" t="s">
        <v>128</v>
      </c>
      <c r="L26" s="13" t="s">
        <v>128</v>
      </c>
      <c r="M26" s="13" t="s">
        <v>128</v>
      </c>
      <c r="N26" s="13" t="s">
        <v>128</v>
      </c>
      <c r="O26" s="13" t="s">
        <v>128</v>
      </c>
      <c r="P26" s="13" t="s">
        <v>128</v>
      </c>
      <c r="Q26" s="13" t="s">
        <v>128</v>
      </c>
    </row>
    <row r="27" spans="1:17" x14ac:dyDescent="0.3">
      <c r="A27" s="13">
        <v>24</v>
      </c>
      <c r="B27" s="13">
        <v>204</v>
      </c>
      <c r="C27" s="15">
        <v>1900</v>
      </c>
      <c r="D27" s="17">
        <v>0.57361111111111118</v>
      </c>
      <c r="E27" s="13" t="s">
        <v>153</v>
      </c>
      <c r="F27" s="13" t="s">
        <v>128</v>
      </c>
      <c r="G27" s="13" t="s">
        <v>128</v>
      </c>
      <c r="H27" s="13" t="s">
        <v>128</v>
      </c>
      <c r="I27" s="13">
        <v>2</v>
      </c>
      <c r="J27" s="13">
        <v>1</v>
      </c>
      <c r="K27" s="13">
        <v>1</v>
      </c>
      <c r="L27" s="13" t="s">
        <v>128</v>
      </c>
      <c r="M27" s="13" t="s">
        <v>128</v>
      </c>
      <c r="N27" s="13" t="s">
        <v>128</v>
      </c>
      <c r="O27" s="13">
        <v>1</v>
      </c>
      <c r="P27" s="13" t="s">
        <v>128</v>
      </c>
      <c r="Q27" s="13" t="s">
        <v>128</v>
      </c>
    </row>
    <row r="28" spans="1:17" ht="28.8" x14ac:dyDescent="0.3">
      <c r="A28" s="13">
        <v>25</v>
      </c>
      <c r="B28" s="13">
        <v>220</v>
      </c>
      <c r="C28" s="15">
        <v>1890</v>
      </c>
      <c r="D28" s="17">
        <v>0.63908564814814817</v>
      </c>
      <c r="E28" s="13" t="s">
        <v>129</v>
      </c>
      <c r="F28" s="13" t="s">
        <v>128</v>
      </c>
      <c r="G28" s="13" t="s">
        <v>128</v>
      </c>
      <c r="H28" s="13" t="s">
        <v>128</v>
      </c>
      <c r="I28" s="13" t="s">
        <v>128</v>
      </c>
      <c r="J28" s="13" t="s">
        <v>128</v>
      </c>
      <c r="K28" s="13" t="s">
        <v>128</v>
      </c>
      <c r="L28" s="13">
        <v>13</v>
      </c>
      <c r="M28" s="13" t="s">
        <v>128</v>
      </c>
      <c r="N28" s="13" t="s">
        <v>128</v>
      </c>
      <c r="O28" s="13" t="s">
        <v>128</v>
      </c>
      <c r="P28" s="13" t="s">
        <v>128</v>
      </c>
      <c r="Q28" s="13" t="s">
        <v>128</v>
      </c>
    </row>
    <row r="29" spans="1:17" x14ac:dyDescent="0.3">
      <c r="A29" s="13">
        <v>26</v>
      </c>
      <c r="B29" s="13">
        <v>205</v>
      </c>
      <c r="C29" s="15">
        <v>1800</v>
      </c>
      <c r="D29" s="17">
        <v>0.63187499999999996</v>
      </c>
      <c r="E29" s="13" t="s">
        <v>154</v>
      </c>
      <c r="F29" s="13" t="s">
        <v>128</v>
      </c>
      <c r="G29" s="13" t="s">
        <v>128</v>
      </c>
      <c r="H29" s="13" t="s">
        <v>128</v>
      </c>
      <c r="I29" s="13" t="s">
        <v>128</v>
      </c>
      <c r="J29" s="13" t="s">
        <v>128</v>
      </c>
      <c r="K29" s="13" t="s">
        <v>128</v>
      </c>
      <c r="L29" s="13">
        <v>14</v>
      </c>
      <c r="M29" s="13" t="s">
        <v>128</v>
      </c>
      <c r="N29" s="13" t="s">
        <v>128</v>
      </c>
      <c r="O29" s="13" t="s">
        <v>128</v>
      </c>
      <c r="P29" s="13" t="s">
        <v>128</v>
      </c>
      <c r="Q29" s="13" t="s">
        <v>128</v>
      </c>
    </row>
    <row r="30" spans="1:17" x14ac:dyDescent="0.3">
      <c r="A30" s="13">
        <v>27</v>
      </c>
      <c r="B30" s="13">
        <v>211</v>
      </c>
      <c r="C30" s="15">
        <v>1650</v>
      </c>
      <c r="D30" s="17">
        <v>0.64034722222222229</v>
      </c>
      <c r="E30" s="13" t="s">
        <v>155</v>
      </c>
      <c r="F30" s="13" t="s">
        <v>128</v>
      </c>
      <c r="G30" s="13" t="s">
        <v>128</v>
      </c>
      <c r="H30" s="13" t="s">
        <v>128</v>
      </c>
      <c r="I30" s="13" t="s">
        <v>128</v>
      </c>
      <c r="J30" s="13" t="s">
        <v>128</v>
      </c>
      <c r="K30" s="13" t="s">
        <v>128</v>
      </c>
      <c r="L30" s="13">
        <v>15</v>
      </c>
      <c r="M30" s="13">
        <v>5</v>
      </c>
      <c r="N30" s="13">
        <v>2</v>
      </c>
      <c r="O30" s="13" t="s">
        <v>128</v>
      </c>
      <c r="P30" s="13" t="s">
        <v>128</v>
      </c>
      <c r="Q30" s="13" t="s">
        <v>128</v>
      </c>
    </row>
    <row r="31" spans="1:17" x14ac:dyDescent="0.3">
      <c r="A31" s="13">
        <v>28</v>
      </c>
      <c r="B31" s="13">
        <v>225</v>
      </c>
      <c r="C31" s="15">
        <v>1650</v>
      </c>
      <c r="D31" s="17">
        <v>0.63995370370370364</v>
      </c>
      <c r="E31" s="13" t="s">
        <v>156</v>
      </c>
      <c r="F31" s="13" t="s">
        <v>128</v>
      </c>
      <c r="G31" s="13" t="s">
        <v>128</v>
      </c>
      <c r="H31" s="13" t="s">
        <v>128</v>
      </c>
      <c r="I31" s="13" t="s">
        <v>128</v>
      </c>
      <c r="J31" s="13" t="s">
        <v>128</v>
      </c>
      <c r="K31" s="13" t="s">
        <v>128</v>
      </c>
      <c r="L31" s="13">
        <v>16</v>
      </c>
      <c r="M31" s="13">
        <v>6</v>
      </c>
      <c r="N31" s="13" t="s">
        <v>128</v>
      </c>
      <c r="O31" s="13" t="s">
        <v>128</v>
      </c>
      <c r="P31" s="13" t="s">
        <v>128</v>
      </c>
      <c r="Q31" s="13" t="s">
        <v>128</v>
      </c>
    </row>
    <row r="32" spans="1:17" x14ac:dyDescent="0.3">
      <c r="A32" s="13">
        <v>29</v>
      </c>
      <c r="B32" s="13">
        <v>210</v>
      </c>
      <c r="C32" s="15">
        <v>1640</v>
      </c>
      <c r="D32" s="17">
        <v>0.63967592592592593</v>
      </c>
      <c r="E32" s="13" t="s">
        <v>157</v>
      </c>
      <c r="F32" s="13" t="s">
        <v>128</v>
      </c>
      <c r="G32" s="13" t="s">
        <v>128</v>
      </c>
      <c r="H32" s="13" t="s">
        <v>128</v>
      </c>
      <c r="I32" s="13" t="s">
        <v>128</v>
      </c>
      <c r="J32" s="13" t="s">
        <v>128</v>
      </c>
      <c r="K32" s="13" t="s">
        <v>128</v>
      </c>
      <c r="L32" s="13">
        <v>17</v>
      </c>
      <c r="M32" s="13" t="s">
        <v>128</v>
      </c>
      <c r="N32" s="13" t="s">
        <v>128</v>
      </c>
      <c r="O32" s="13" t="s">
        <v>128</v>
      </c>
      <c r="P32" s="13">
        <v>4</v>
      </c>
      <c r="Q32" s="13" t="s">
        <v>128</v>
      </c>
    </row>
    <row r="33" spans="1:17" x14ac:dyDescent="0.3">
      <c r="A33" s="13">
        <v>30</v>
      </c>
      <c r="B33" s="13">
        <v>242</v>
      </c>
      <c r="C33" s="15">
        <v>1620</v>
      </c>
      <c r="D33" s="17">
        <v>0.63807870370370368</v>
      </c>
      <c r="E33" s="13" t="s">
        <v>158</v>
      </c>
      <c r="F33" s="13" t="s">
        <v>128</v>
      </c>
      <c r="G33" s="13" t="s">
        <v>128</v>
      </c>
      <c r="H33" s="13" t="s">
        <v>128</v>
      </c>
      <c r="I33" s="13" t="s">
        <v>128</v>
      </c>
      <c r="J33" s="13" t="s">
        <v>128</v>
      </c>
      <c r="K33" s="13" t="s">
        <v>128</v>
      </c>
      <c r="L33" s="13">
        <v>18</v>
      </c>
      <c r="M33" s="13">
        <v>7</v>
      </c>
      <c r="N33" s="13">
        <v>3</v>
      </c>
      <c r="O33" s="13" t="s">
        <v>128</v>
      </c>
      <c r="P33" s="13" t="s">
        <v>128</v>
      </c>
      <c r="Q33" s="13" t="s">
        <v>128</v>
      </c>
    </row>
    <row r="34" spans="1:17" x14ac:dyDescent="0.3">
      <c r="A34" s="13">
        <v>31</v>
      </c>
      <c r="B34" s="13">
        <v>237</v>
      </c>
      <c r="C34" s="15">
        <v>1440</v>
      </c>
      <c r="D34" s="17">
        <v>0.63915509259259262</v>
      </c>
      <c r="E34" s="13" t="s">
        <v>159</v>
      </c>
      <c r="F34" s="13">
        <v>11</v>
      </c>
      <c r="G34" s="13" t="s">
        <v>128</v>
      </c>
      <c r="H34" s="13" t="s">
        <v>128</v>
      </c>
      <c r="I34" s="13" t="s">
        <v>128</v>
      </c>
      <c r="J34" s="13" t="s">
        <v>128</v>
      </c>
      <c r="K34" s="13" t="s">
        <v>128</v>
      </c>
      <c r="L34" s="13" t="s">
        <v>128</v>
      </c>
      <c r="M34" s="13" t="s">
        <v>128</v>
      </c>
      <c r="N34" s="13" t="s">
        <v>128</v>
      </c>
      <c r="O34" s="13" t="s">
        <v>128</v>
      </c>
      <c r="P34" s="13" t="s">
        <v>128</v>
      </c>
      <c r="Q34" s="13" t="s">
        <v>128</v>
      </c>
    </row>
    <row r="35" spans="1:17" ht="28.8" x14ac:dyDescent="0.3">
      <c r="A35" s="13">
        <v>32</v>
      </c>
      <c r="B35" s="13">
        <v>236</v>
      </c>
      <c r="C35" s="15">
        <v>1430</v>
      </c>
      <c r="D35" s="17">
        <v>0.59756944444444449</v>
      </c>
      <c r="E35" s="13" t="s">
        <v>160</v>
      </c>
      <c r="F35" s="13" t="s">
        <v>128</v>
      </c>
      <c r="G35" s="13" t="s">
        <v>128</v>
      </c>
      <c r="H35" s="13" t="s">
        <v>128</v>
      </c>
      <c r="I35" s="13" t="s">
        <v>128</v>
      </c>
      <c r="J35" s="13" t="s">
        <v>128</v>
      </c>
      <c r="K35" s="13" t="s">
        <v>128</v>
      </c>
      <c r="L35" s="13">
        <v>19</v>
      </c>
      <c r="M35" s="13" t="s">
        <v>128</v>
      </c>
      <c r="N35" s="13" t="s">
        <v>128</v>
      </c>
      <c r="O35" s="13" t="s">
        <v>128</v>
      </c>
      <c r="P35" s="13">
        <v>5</v>
      </c>
      <c r="Q35" s="13" t="s">
        <v>128</v>
      </c>
    </row>
    <row r="36" spans="1:17" x14ac:dyDescent="0.3">
      <c r="A36" s="13">
        <v>33</v>
      </c>
      <c r="B36" s="13">
        <v>229</v>
      </c>
      <c r="C36" s="15">
        <v>1350</v>
      </c>
      <c r="D36" s="17">
        <v>0.60969907407407409</v>
      </c>
      <c r="E36" s="13" t="s">
        <v>161</v>
      </c>
      <c r="F36" s="13" t="s">
        <v>128</v>
      </c>
      <c r="G36" s="13" t="s">
        <v>128</v>
      </c>
      <c r="H36" s="13" t="s">
        <v>128</v>
      </c>
      <c r="I36" s="13" t="s">
        <v>128</v>
      </c>
      <c r="J36" s="13" t="s">
        <v>128</v>
      </c>
      <c r="K36" s="13" t="s">
        <v>128</v>
      </c>
      <c r="L36" s="13">
        <v>20</v>
      </c>
      <c r="M36" s="13" t="s">
        <v>128</v>
      </c>
      <c r="N36" s="13" t="s">
        <v>128</v>
      </c>
      <c r="O36" s="13" t="s">
        <v>128</v>
      </c>
      <c r="P36" s="13" t="s">
        <v>128</v>
      </c>
      <c r="Q36" s="13" t="s">
        <v>128</v>
      </c>
    </row>
    <row r="37" spans="1:17" ht="14.4" customHeight="1" x14ac:dyDescent="0.3">
      <c r="A37" s="13">
        <v>34</v>
      </c>
      <c r="B37" s="13">
        <v>241</v>
      </c>
      <c r="C37" s="15">
        <v>1160</v>
      </c>
      <c r="D37" s="17">
        <v>0.63326388888888896</v>
      </c>
      <c r="E37" s="13" t="s">
        <v>162</v>
      </c>
      <c r="F37" s="13" t="s">
        <v>128</v>
      </c>
      <c r="G37" s="13" t="s">
        <v>128</v>
      </c>
      <c r="H37" s="13" t="s">
        <v>128</v>
      </c>
      <c r="I37" s="13" t="s">
        <v>128</v>
      </c>
      <c r="J37" s="13" t="s">
        <v>128</v>
      </c>
      <c r="K37" s="13" t="s">
        <v>128</v>
      </c>
      <c r="L37" s="13">
        <v>21</v>
      </c>
      <c r="M37" s="13" t="s">
        <v>128</v>
      </c>
      <c r="N37" s="13" t="s">
        <v>128</v>
      </c>
      <c r="O37" s="13" t="s">
        <v>128</v>
      </c>
      <c r="P37" s="13">
        <v>6</v>
      </c>
      <c r="Q37" s="13" t="s">
        <v>128</v>
      </c>
    </row>
    <row r="38" spans="1:17" x14ac:dyDescent="0.3">
      <c r="A38" s="13">
        <v>35</v>
      </c>
      <c r="B38" s="13">
        <v>226</v>
      </c>
      <c r="C38" s="15">
        <v>1110</v>
      </c>
      <c r="D38" s="17">
        <v>0.63440972222222225</v>
      </c>
      <c r="E38" s="13" t="s">
        <v>163</v>
      </c>
      <c r="F38" s="13" t="s">
        <v>128</v>
      </c>
      <c r="G38" s="13" t="s">
        <v>128</v>
      </c>
      <c r="H38" s="13" t="s">
        <v>128</v>
      </c>
      <c r="I38" s="13" t="s">
        <v>128</v>
      </c>
      <c r="J38" s="13" t="s">
        <v>128</v>
      </c>
      <c r="K38" s="13" t="s">
        <v>128</v>
      </c>
      <c r="L38" s="13">
        <v>22</v>
      </c>
      <c r="M38" s="13" t="s">
        <v>128</v>
      </c>
      <c r="N38" s="13" t="s">
        <v>128</v>
      </c>
      <c r="O38" s="13" t="s">
        <v>128</v>
      </c>
      <c r="P38" s="13" t="s">
        <v>128</v>
      </c>
      <c r="Q38" s="13" t="s">
        <v>128</v>
      </c>
    </row>
    <row r="39" spans="1:17" x14ac:dyDescent="0.3">
      <c r="A39" s="13">
        <v>40</v>
      </c>
      <c r="B39" s="13">
        <v>209</v>
      </c>
      <c r="C39" s="15">
        <v>0</v>
      </c>
      <c r="D39" s="15" t="s">
        <v>127</v>
      </c>
      <c r="E39" s="13" t="s">
        <v>164</v>
      </c>
      <c r="F39" s="13" t="s">
        <v>128</v>
      </c>
      <c r="G39" s="13" t="s">
        <v>128</v>
      </c>
      <c r="H39" s="13" t="s">
        <v>128</v>
      </c>
      <c r="I39" s="13">
        <v>4</v>
      </c>
      <c r="J39" s="13">
        <v>3</v>
      </c>
      <c r="K39" s="13">
        <v>3</v>
      </c>
      <c r="L39" s="13" t="s">
        <v>128</v>
      </c>
      <c r="M39" s="13" t="s">
        <v>128</v>
      </c>
      <c r="N39" s="13" t="s">
        <v>128</v>
      </c>
      <c r="O39" s="13">
        <v>3</v>
      </c>
      <c r="P39" s="13" t="s">
        <v>128</v>
      </c>
      <c r="Q39" s="13" t="s">
        <v>128</v>
      </c>
    </row>
    <row r="40" spans="1:17" x14ac:dyDescent="0.3">
      <c r="C40" s="11"/>
    </row>
    <row r="41" spans="1:17" x14ac:dyDescent="0.3">
      <c r="C41" s="11"/>
    </row>
    <row r="42" spans="1:17" x14ac:dyDescent="0.3">
      <c r="C42" s="11"/>
    </row>
    <row r="43" spans="1:17" x14ac:dyDescent="0.3">
      <c r="C43" s="11"/>
    </row>
    <row r="44" spans="1:17" x14ac:dyDescent="0.3">
      <c r="C44" s="11"/>
    </row>
    <row r="45" spans="1:17" x14ac:dyDescent="0.3">
      <c r="C45" s="11"/>
    </row>
    <row r="46" spans="1:17" x14ac:dyDescent="0.3">
      <c r="C46" s="11"/>
    </row>
    <row r="47" spans="1:17" x14ac:dyDescent="0.3">
      <c r="C47" s="11"/>
    </row>
    <row r="48" spans="1:17" x14ac:dyDescent="0.3">
      <c r="C48" s="11"/>
    </row>
    <row r="49" spans="3:3" x14ac:dyDescent="0.3">
      <c r="C49" s="11"/>
    </row>
    <row r="50" spans="3:3" x14ac:dyDescent="0.3">
      <c r="C50" s="11"/>
    </row>
    <row r="51" spans="3:3" x14ac:dyDescent="0.3">
      <c r="C51" s="11"/>
    </row>
    <row r="52" spans="3:3" x14ac:dyDescent="0.3">
      <c r="C52" s="11"/>
    </row>
    <row r="53" spans="3:3" x14ac:dyDescent="0.3">
      <c r="C53" s="11"/>
    </row>
  </sheetData>
  <sheetProtection selectLockedCells="1" sort="0" autoFilter="0" pivotTables="0"/>
  <sortState ref="B4:Z57">
    <sortCondition ref="D4:D57"/>
  </sortState>
  <mergeCells count="2">
    <mergeCell ref="A1:Q1"/>
    <mergeCell ref="A2:Q2"/>
  </mergeCells>
  <conditionalFormatting sqref="F4:Q25 F6:F38 F27:Q39 A27:A39">
    <cfRule type="expression" dxfId="12" priority="25">
      <formula>#REF!&lt;&gt;1</formula>
    </cfRule>
  </conditionalFormatting>
  <conditionalFormatting sqref="F26:Q26">
    <cfRule type="expression" dxfId="11" priority="9">
      <formula>#REF!&lt;&gt;1</formula>
    </cfRule>
  </conditionalFormatting>
  <conditionalFormatting sqref="A4:A25">
    <cfRule type="expression" dxfId="10" priority="2">
      <formula>#REF!&lt;&gt;1</formula>
    </cfRule>
  </conditionalFormatting>
  <conditionalFormatting sqref="A26">
    <cfRule type="expression" dxfId="9" priority="1">
      <formula>#REF!&lt;&gt;1</formula>
    </cfRule>
  </conditionalFormatting>
  <pageMargins left="0.23622047244094491" right="0.23622047244094491" top="0.35433070866141736" bottom="0.35433070866141736" header="0.31496062992125984" footer="0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61"/>
  <sheetViews>
    <sheetView workbookViewId="0">
      <pane ySplit="2" topLeftCell="A20" activePane="bottomLeft" state="frozen"/>
      <selection activeCell="A38" sqref="A38"/>
      <selection pane="bottomLeft" activeCell="A38" sqref="A38"/>
    </sheetView>
  </sheetViews>
  <sheetFormatPr defaultRowHeight="14.4" outlineLevelCol="1" x14ac:dyDescent="0.3"/>
  <cols>
    <col min="1" max="1" width="8.109375" customWidth="1"/>
    <col min="2" max="2" width="9.109375" customWidth="1"/>
    <col min="3" max="3" width="11" style="1" customWidth="1"/>
    <col min="4" max="4" width="6.44140625" customWidth="1"/>
    <col min="5" max="5" width="7.44140625" customWidth="1"/>
    <col min="6" max="16" width="4.44140625" customWidth="1"/>
    <col min="17" max="19" width="4.44140625" hidden="1" customWidth="1" outlineLevel="1"/>
    <col min="20" max="20" width="4.44140625" customWidth="1" collapsed="1"/>
    <col min="21" max="21" width="4.44140625" customWidth="1"/>
    <col min="22" max="22" width="6.6640625" customWidth="1" outlineLevel="1"/>
    <col min="23" max="23" width="67.44140625" customWidth="1"/>
    <col min="24" max="47" width="5.109375" customWidth="1"/>
  </cols>
  <sheetData>
    <row r="1" spans="1:23" ht="15" x14ac:dyDescent="0.25">
      <c r="A1" s="7" t="s">
        <v>96</v>
      </c>
      <c r="V1" t="s">
        <v>71</v>
      </c>
    </row>
    <row r="2" spans="1:23" ht="15" x14ac:dyDescent="0.25">
      <c r="A2" s="2" t="s">
        <v>15</v>
      </c>
      <c r="B2" s="2" t="s">
        <v>17</v>
      </c>
      <c r="C2" s="5" t="s">
        <v>26</v>
      </c>
      <c r="D2" s="6" t="s">
        <v>1</v>
      </c>
      <c r="E2" s="2" t="s">
        <v>14</v>
      </c>
      <c r="F2" s="2" t="s">
        <v>2</v>
      </c>
      <c r="G2" s="2" t="s">
        <v>5</v>
      </c>
      <c r="H2" s="2" t="s">
        <v>8</v>
      </c>
      <c r="I2" s="2" t="s">
        <v>3</v>
      </c>
      <c r="J2" s="2" t="s">
        <v>6</v>
      </c>
      <c r="K2" s="2" t="s">
        <v>9</v>
      </c>
      <c r="L2" s="2" t="s">
        <v>4</v>
      </c>
      <c r="M2" s="2" t="s">
        <v>7</v>
      </c>
      <c r="N2" s="2" t="s">
        <v>10</v>
      </c>
      <c r="O2" s="2" t="s">
        <v>28</v>
      </c>
      <c r="P2" s="2" t="s">
        <v>11</v>
      </c>
      <c r="Q2" s="2" t="s">
        <v>27</v>
      </c>
      <c r="R2" s="2" t="s">
        <v>69</v>
      </c>
      <c r="S2" s="2" t="s">
        <v>70</v>
      </c>
      <c r="T2" s="2" t="s">
        <v>12</v>
      </c>
      <c r="U2" s="2" t="s">
        <v>13</v>
      </c>
      <c r="V2" s="2" t="s">
        <v>72</v>
      </c>
      <c r="W2" s="2" t="s">
        <v>29</v>
      </c>
    </row>
    <row r="3" spans="1:23" ht="15" x14ac:dyDescent="0.25">
      <c r="A3" s="3">
        <v>201</v>
      </c>
      <c r="B3" s="2" t="e">
        <f>VLOOKUP($A3,#REF!,3,FALSE)</f>
        <v>#REF!</v>
      </c>
      <c r="C3" s="4"/>
      <c r="D3" s="3"/>
      <c r="E3" s="3" t="str">
        <f>IF(IFERROR($B3,"E")="E","",MAX(E$2:E2)+1)</f>
        <v/>
      </c>
      <c r="F3" s="3" t="str">
        <f>IF(IFERROR($B3,"E")="E","",IF(LEFT($B3,1)=F$2,MAX(F$2:F2)+1,""))</f>
        <v/>
      </c>
      <c r="G3" s="3" t="str">
        <f>IF(IFERROR($B3,"E")="E","",IF(LEFT($B3,2)=G$2,MAX(G$2:G2)+1,IF(LEFT($B3,2)=LEFT(G$2,1)&amp;"S",MAX(G$2:G2)+1,"")))</f>
        <v/>
      </c>
      <c r="H3" s="3" t="str">
        <f>IF(IFERROR($B3,"E")="E","",IF(LEFT($B3,3)=H$2,MAX(H$2:H2)+1,""))</f>
        <v/>
      </c>
      <c r="I3" s="3" t="str">
        <f>IF(IFERROR($B3,"E")="E","",IF(LEFT($B3,1)=I$2,MAX(I$2:I2)+1,""))</f>
        <v/>
      </c>
      <c r="J3" s="3" t="str">
        <f>IF(IFERROR($B3,"E")="E","",IF(LEFT($B3,2)=J$2,MAX(J$2:J2)+1,IF(LEFT($B3,2)=LEFT(J$2,1)&amp;"S",MAX(J$2:J2)+1,"")))</f>
        <v/>
      </c>
      <c r="K3" s="3" t="str">
        <f>IF(IFERROR($B3,"E")="E","",IF(LEFT($B3,3)=K$2,MAX(K$2:K2)+1,""))</f>
        <v/>
      </c>
      <c r="L3" s="3" t="str">
        <f>IF(IFERROR($B3,"E")="E","",IF(LEFT($B3,1)=L$2,MAX(L$2:L2)+1,""))</f>
        <v/>
      </c>
      <c r="M3" s="3" t="str">
        <f>IF(IFERROR($B3,"E")="E","",IF(LEFT($B3,2)=M$2,MAX(M$2:M2)+1,IF(LEFT($B3,2)=LEFT(M$2,1)&amp;"S",MAX(M$2:M2)+1,"")))</f>
        <v/>
      </c>
      <c r="N3" s="3" t="str">
        <f>IF(IFERROR($B3,"E")="E","",IF(LEFT($B3,3)=N$2,MAX(N$2:N2)+1,""))</f>
        <v/>
      </c>
      <c r="O3" s="3" t="str">
        <f>IF(IFERROR(FIND("U",$B3,1),0)=0,"",MAX(O$2:O2)+1)</f>
        <v/>
      </c>
      <c r="P3" s="3" t="str">
        <f>IF(IFERROR(FIND("F",$B3,1),0)=0,"",MAX(P$2:P2)+1)</f>
        <v/>
      </c>
      <c r="Q3" s="3" t="str">
        <f>IF(IFERROR(FIND("MJ",$B3,1),0)=0,"",MAX(Q$2:Q2)+1)</f>
        <v/>
      </c>
      <c r="R3" s="3" t="str">
        <f>IF(IFERROR(FIND("WJ",$B3,1),0)=0,"",MAX(R$2:R2)+1)</f>
        <v/>
      </c>
      <c r="S3" s="3" t="str">
        <f>IF(IFERROR(FIND("XJ",$B3,1),0)=0,"",MAX(S$2:S2)+1)</f>
        <v/>
      </c>
      <c r="T3" s="3" t="str">
        <f>IF(IFERROR(FIND("J",$B3,1),0)=0,"",MAX(T$2:T2)+1)</f>
        <v/>
      </c>
      <c r="U3" s="3" t="str">
        <f>IF(IFERROR(FIND("N",$B3,1),0)=0,"",MAX(U$2:U2)+1)</f>
        <v/>
      </c>
      <c r="V3" s="2">
        <f t="shared" ref="V3:V53" si="0">MIN(F3:U3)</f>
        <v>0</v>
      </c>
      <c r="W3" s="2" t="e">
        <f>VLOOKUP($A3,#REF!,10,FALSE)</f>
        <v>#REF!</v>
      </c>
    </row>
    <row r="4" spans="1:23" ht="15" x14ac:dyDescent="0.25">
      <c r="A4" s="3">
        <v>202</v>
      </c>
      <c r="B4" s="2" t="e">
        <f>VLOOKUP($A4,#REF!,3,FALSE)</f>
        <v>#REF!</v>
      </c>
      <c r="C4" s="4"/>
      <c r="D4" s="3"/>
      <c r="E4" s="3" t="str">
        <f>IF(IFERROR($B4,"E")="E","",MAX(E$2:E3)+1)</f>
        <v/>
      </c>
      <c r="F4" s="3" t="str">
        <f>IF(IFERROR($B4,"E")="E","",IF(LEFT($B4,1)=F$2,MAX(F$2:F3)+1,""))</f>
        <v/>
      </c>
      <c r="G4" s="3" t="str">
        <f>IF(IFERROR($B4,"E")="E","",IF(LEFT($B4,2)=G$2,MAX(G$2:G3)+1,IF(LEFT($B4,2)=LEFT(G$2,1)&amp;"S",MAX(G$2:G3)+1,"")))</f>
        <v/>
      </c>
      <c r="H4" s="3" t="str">
        <f>IF(IFERROR($B4,"E")="E","",IF(LEFT($B4,3)=H$2,MAX(H$2:H3)+1,""))</f>
        <v/>
      </c>
      <c r="I4" s="3" t="str">
        <f>IF(IFERROR($B4,"E")="E","",IF(LEFT($B4,1)=I$2,MAX(I$2:I3)+1,""))</f>
        <v/>
      </c>
      <c r="J4" s="3" t="str">
        <f>IF(IFERROR($B4,"E")="E","",IF(LEFT($B4,2)=J$2,MAX(J$2:J3)+1,IF(LEFT($B4,2)=LEFT(J$2,1)&amp;"S",MAX(J$2:J3)+1,"")))</f>
        <v/>
      </c>
      <c r="K4" s="3" t="str">
        <f>IF(IFERROR($B4,"E")="E","",IF(LEFT($B4,3)=K$2,MAX(K$2:K3)+1,""))</f>
        <v/>
      </c>
      <c r="L4" s="3" t="str">
        <f>IF(IFERROR($B4,"E")="E","",IF(LEFT($B4,1)=L$2,MAX(L$2:L3)+1,""))</f>
        <v/>
      </c>
      <c r="M4" s="3" t="str">
        <f>IF(IFERROR($B4,"E")="E","",IF(LEFT($B4,2)=M$2,MAX(M$2:M3)+1,IF(LEFT($B4,2)=LEFT(M$2,1)&amp;"S",MAX(M$2:M3)+1,"")))</f>
        <v/>
      </c>
      <c r="N4" s="3" t="str">
        <f>IF(IFERROR($B4,"E")="E","",IF(LEFT($B4,3)=N$2,MAX(N$2:N3)+1,""))</f>
        <v/>
      </c>
      <c r="O4" s="3" t="str">
        <f>IF(IFERROR(FIND("U",$B4,1),0)=0,"",MAX(O$2:O3)+1)</f>
        <v/>
      </c>
      <c r="P4" s="3" t="str">
        <f>IF(IFERROR(FIND("F",$B4,1),0)=0,"",MAX(P$2:P3)+1)</f>
        <v/>
      </c>
      <c r="Q4" s="3" t="str">
        <f>IF(IFERROR(FIND("MJ",$B4,1),0)=0,"",MAX(Q$2:Q3)+1)</f>
        <v/>
      </c>
      <c r="R4" s="3" t="str">
        <f>IF(IFERROR(FIND("WJ",$B4,1),0)=0,"",MAX(R$2:R3)+1)</f>
        <v/>
      </c>
      <c r="S4" s="3" t="str">
        <f>IF(IFERROR(FIND("XJ",$B4,1),0)=0,"",MAX(S$2:S3)+1)</f>
        <v/>
      </c>
      <c r="T4" s="3" t="str">
        <f>IF(IFERROR(FIND("J",$B4,1),0)=0,"",MAX(T$2:T3)+1)</f>
        <v/>
      </c>
      <c r="U4" s="3" t="str">
        <f>IF(IFERROR(FIND("N",$B4,1),0)=0,"",MAX(U$2:U3)+1)</f>
        <v/>
      </c>
      <c r="V4" s="2">
        <f t="shared" si="0"/>
        <v>0</v>
      </c>
      <c r="W4" s="2" t="e">
        <f>VLOOKUP($A4,#REF!,10,FALSE)</f>
        <v>#REF!</v>
      </c>
    </row>
    <row r="5" spans="1:23" ht="15" x14ac:dyDescent="0.25">
      <c r="A5" s="3">
        <v>203</v>
      </c>
      <c r="B5" s="2" t="e">
        <f>VLOOKUP($A5,#REF!,3,FALSE)</f>
        <v>#REF!</v>
      </c>
      <c r="C5" s="4"/>
      <c r="D5" s="3"/>
      <c r="E5" s="3" t="str">
        <f>IF(IFERROR($B5,"E")="E","",MAX(E$2:E4)+1)</f>
        <v/>
      </c>
      <c r="F5" s="3" t="str">
        <f>IF(IFERROR($B5,"E")="E","",IF(LEFT($B5,1)=F$2,MAX(F$2:F4)+1,""))</f>
        <v/>
      </c>
      <c r="G5" s="3" t="str">
        <f>IF(IFERROR($B5,"E")="E","",IF(LEFT($B5,2)=G$2,MAX(G$2:G4)+1,IF(LEFT($B5,2)=LEFT(G$2,1)&amp;"S",MAX(G$2:G4)+1,"")))</f>
        <v/>
      </c>
      <c r="H5" s="3" t="str">
        <f>IF(IFERROR($B5,"E")="E","",IF(LEFT($B5,3)=H$2,MAX(H$2:H4)+1,""))</f>
        <v/>
      </c>
      <c r="I5" s="3" t="str">
        <f>IF(IFERROR($B5,"E")="E","",IF(LEFT($B5,1)=I$2,MAX(I$2:I4)+1,""))</f>
        <v/>
      </c>
      <c r="J5" s="3" t="str">
        <f>IF(IFERROR($B5,"E")="E","",IF(LEFT($B5,2)=J$2,MAX(J$2:J4)+1,IF(LEFT($B5,2)=LEFT(J$2,1)&amp;"S",MAX(J$2:J4)+1,"")))</f>
        <v/>
      </c>
      <c r="K5" s="3" t="str">
        <f>IF(IFERROR($B5,"E")="E","",IF(LEFT($B5,3)=K$2,MAX(K$2:K4)+1,""))</f>
        <v/>
      </c>
      <c r="L5" s="3" t="str">
        <f>IF(IFERROR($B5,"E")="E","",IF(LEFT($B5,1)=L$2,MAX(L$2:L4)+1,""))</f>
        <v/>
      </c>
      <c r="M5" s="3" t="str">
        <f>IF(IFERROR($B5,"E")="E","",IF(LEFT($B5,2)=M$2,MAX(M$2:M4)+1,IF(LEFT($B5,2)=LEFT(M$2,1)&amp;"S",MAX(M$2:M4)+1,"")))</f>
        <v/>
      </c>
      <c r="N5" s="3" t="str">
        <f>IF(IFERROR($B5,"E")="E","",IF(LEFT($B5,3)=N$2,MAX(N$2:N4)+1,""))</f>
        <v/>
      </c>
      <c r="O5" s="3" t="str">
        <f>IF(IFERROR(FIND("U",$B5,1),0)=0,"",MAX(O$2:O4)+1)</f>
        <v/>
      </c>
      <c r="P5" s="3" t="str">
        <f>IF(IFERROR(FIND("F",$B5,1),0)=0,"",MAX(P$2:P4)+1)</f>
        <v/>
      </c>
      <c r="Q5" s="3" t="str">
        <f>IF(IFERROR(FIND("MJ",$B5,1),0)=0,"",MAX(Q$2:Q4)+1)</f>
        <v/>
      </c>
      <c r="R5" s="3" t="str">
        <f>IF(IFERROR(FIND("WJ",$B5,1),0)=0,"",MAX(R$2:R4)+1)</f>
        <v/>
      </c>
      <c r="S5" s="3" t="str">
        <f>IF(IFERROR(FIND("XJ",$B5,1),0)=0,"",MAX(S$2:S4)+1)</f>
        <v/>
      </c>
      <c r="T5" s="3" t="str">
        <f>IF(IFERROR(FIND("J",$B5,1),0)=0,"",MAX(T$2:T4)+1)</f>
        <v/>
      </c>
      <c r="U5" s="3" t="str">
        <f>IF(IFERROR(FIND("N",$B5,1),0)=0,"",MAX(U$2:U4)+1)</f>
        <v/>
      </c>
      <c r="V5" s="2">
        <f t="shared" si="0"/>
        <v>0</v>
      </c>
      <c r="W5" s="2" t="e">
        <f>VLOOKUP($A5,#REF!,10,FALSE)</f>
        <v>#REF!</v>
      </c>
    </row>
    <row r="6" spans="1:23" ht="15" x14ac:dyDescent="0.25">
      <c r="A6" s="3">
        <v>204</v>
      </c>
      <c r="B6" s="2" t="e">
        <f>VLOOKUP($A6,#REF!,3,FALSE)</f>
        <v>#REF!</v>
      </c>
      <c r="C6" s="4"/>
      <c r="D6" s="3"/>
      <c r="E6" s="3" t="str">
        <f>IF(IFERROR($B6,"E")="E","",MAX(E$2:E5)+1)</f>
        <v/>
      </c>
      <c r="F6" s="3" t="str">
        <f>IF(IFERROR($B6,"E")="E","",IF(LEFT($B6,1)=F$2,MAX(F$2:F5)+1,""))</f>
        <v/>
      </c>
      <c r="G6" s="3" t="str">
        <f>IF(IFERROR($B6,"E")="E","",IF(LEFT($B6,2)=G$2,MAX(G$2:G5)+1,IF(LEFT($B6,2)=LEFT(G$2,1)&amp;"S",MAX(G$2:G5)+1,"")))</f>
        <v/>
      </c>
      <c r="H6" s="3" t="str">
        <f>IF(IFERROR($B6,"E")="E","",IF(LEFT($B6,3)=H$2,MAX(H$2:H5)+1,""))</f>
        <v/>
      </c>
      <c r="I6" s="3" t="str">
        <f>IF(IFERROR($B6,"E")="E","",IF(LEFT($B6,1)=I$2,MAX(I$2:I5)+1,""))</f>
        <v/>
      </c>
      <c r="J6" s="3" t="str">
        <f>IF(IFERROR($B6,"E")="E","",IF(LEFT($B6,2)=J$2,MAX(J$2:J5)+1,IF(LEFT($B6,2)=LEFT(J$2,1)&amp;"S",MAX(J$2:J5)+1,"")))</f>
        <v/>
      </c>
      <c r="K6" s="3" t="str">
        <f>IF(IFERROR($B6,"E")="E","",IF(LEFT($B6,3)=K$2,MAX(K$2:K5)+1,""))</f>
        <v/>
      </c>
      <c r="L6" s="3" t="str">
        <f>IF(IFERROR($B6,"E")="E","",IF(LEFT($B6,1)=L$2,MAX(L$2:L5)+1,""))</f>
        <v/>
      </c>
      <c r="M6" s="3" t="str">
        <f>IF(IFERROR($B6,"E")="E","",IF(LEFT($B6,2)=M$2,MAX(M$2:M5)+1,IF(LEFT($B6,2)=LEFT(M$2,1)&amp;"S",MAX(M$2:M5)+1,"")))</f>
        <v/>
      </c>
      <c r="N6" s="3" t="str">
        <f>IF(IFERROR($B6,"E")="E","",IF(LEFT($B6,3)=N$2,MAX(N$2:N5)+1,""))</f>
        <v/>
      </c>
      <c r="O6" s="3" t="str">
        <f>IF(IFERROR(FIND("U",$B6,1),0)=0,"",MAX(O$2:O5)+1)</f>
        <v/>
      </c>
      <c r="P6" s="3" t="str">
        <f>IF(IFERROR(FIND("F",$B6,1),0)=0,"",MAX(P$2:P5)+1)</f>
        <v/>
      </c>
      <c r="Q6" s="3" t="str">
        <f>IF(IFERROR(FIND("MJ",$B6,1),0)=0,"",MAX(Q$2:Q5)+1)</f>
        <v/>
      </c>
      <c r="R6" s="3" t="str">
        <f>IF(IFERROR(FIND("WJ",$B6,1),0)=0,"",MAX(R$2:R5)+1)</f>
        <v/>
      </c>
      <c r="S6" s="3" t="str">
        <f>IF(IFERROR(FIND("XJ",$B6,1),0)=0,"",MAX(S$2:S5)+1)</f>
        <v/>
      </c>
      <c r="T6" s="3" t="str">
        <f>IF(IFERROR(FIND("J",$B6,1),0)=0,"",MAX(T$2:T5)+1)</f>
        <v/>
      </c>
      <c r="U6" s="3" t="str">
        <f>IF(IFERROR(FIND("N",$B6,1),0)=0,"",MAX(U$2:U5)+1)</f>
        <v/>
      </c>
      <c r="V6" s="2">
        <f t="shared" si="0"/>
        <v>0</v>
      </c>
      <c r="W6" s="2" t="e">
        <f>VLOOKUP($A6,#REF!,10,FALSE)</f>
        <v>#REF!</v>
      </c>
    </row>
    <row r="7" spans="1:23" ht="15" x14ac:dyDescent="0.25">
      <c r="A7" s="3">
        <v>205</v>
      </c>
      <c r="B7" s="2" t="e">
        <f>VLOOKUP($A7,#REF!,3,FALSE)</f>
        <v>#REF!</v>
      </c>
      <c r="C7" s="4"/>
      <c r="D7" s="3"/>
      <c r="E7" s="3" t="str">
        <f>IF(IFERROR($B7,"E")="E","",MAX(E$2:E6)+1)</f>
        <v/>
      </c>
      <c r="F7" s="3" t="str">
        <f>IF(IFERROR($B7,"E")="E","",IF(LEFT($B7,1)=F$2,MAX(F$2:F6)+1,""))</f>
        <v/>
      </c>
      <c r="G7" s="3" t="str">
        <f>IF(IFERROR($B7,"E")="E","",IF(LEFT($B7,2)=G$2,MAX(G$2:G6)+1,IF(LEFT($B7,2)=LEFT(G$2,1)&amp;"S",MAX(G$2:G6)+1,"")))</f>
        <v/>
      </c>
      <c r="H7" s="3" t="str">
        <f>IF(IFERROR($B7,"E")="E","",IF(LEFT($B7,3)=H$2,MAX(H$2:H6)+1,""))</f>
        <v/>
      </c>
      <c r="I7" s="3" t="str">
        <f>IF(IFERROR($B7,"E")="E","",IF(LEFT($B7,1)=I$2,MAX(I$2:I6)+1,""))</f>
        <v/>
      </c>
      <c r="J7" s="3" t="str">
        <f>IF(IFERROR($B7,"E")="E","",IF(LEFT($B7,2)=J$2,MAX(J$2:J6)+1,IF(LEFT($B7,2)=LEFT(J$2,1)&amp;"S",MAX(J$2:J6)+1,"")))</f>
        <v/>
      </c>
      <c r="K7" s="3" t="str">
        <f>IF(IFERROR($B7,"E")="E","",IF(LEFT($B7,3)=K$2,MAX(K$2:K6)+1,""))</f>
        <v/>
      </c>
      <c r="L7" s="3" t="str">
        <f>IF(IFERROR($B7,"E")="E","",IF(LEFT($B7,1)=L$2,MAX(L$2:L6)+1,""))</f>
        <v/>
      </c>
      <c r="M7" s="3" t="str">
        <f>IF(IFERROR($B7,"E")="E","",IF(LEFT($B7,2)=M$2,MAX(M$2:M6)+1,IF(LEFT($B7,2)=LEFT(M$2,1)&amp;"S",MAX(M$2:M6)+1,"")))</f>
        <v/>
      </c>
      <c r="N7" s="3" t="str">
        <f>IF(IFERROR($B7,"E")="E","",IF(LEFT($B7,3)=N$2,MAX(N$2:N6)+1,""))</f>
        <v/>
      </c>
      <c r="O7" s="3" t="str">
        <f>IF(IFERROR(FIND("U",$B7,1),0)=0,"",MAX(O$2:O6)+1)</f>
        <v/>
      </c>
      <c r="P7" s="3" t="str">
        <f>IF(IFERROR(FIND("F",$B7,1),0)=0,"",MAX(P$2:P6)+1)</f>
        <v/>
      </c>
      <c r="Q7" s="3" t="str">
        <f>IF(IFERROR(FIND("MJ",$B7,1),0)=0,"",MAX(Q$2:Q6)+1)</f>
        <v/>
      </c>
      <c r="R7" s="3" t="str">
        <f>IF(IFERROR(FIND("WJ",$B7,1),0)=0,"",MAX(R$2:R6)+1)</f>
        <v/>
      </c>
      <c r="S7" s="3" t="str">
        <f>IF(IFERROR(FIND("XJ",$B7,1),0)=0,"",MAX(S$2:S6)+1)</f>
        <v/>
      </c>
      <c r="T7" s="3" t="str">
        <f>IF(IFERROR(FIND("J",$B7,1),0)=0,"",MAX(T$2:T6)+1)</f>
        <v/>
      </c>
      <c r="U7" s="3" t="str">
        <f>IF(IFERROR(FIND("N",$B7,1),0)=0,"",MAX(U$2:U6)+1)</f>
        <v/>
      </c>
      <c r="V7" s="2">
        <f t="shared" si="0"/>
        <v>0</v>
      </c>
      <c r="W7" s="2" t="e">
        <f>VLOOKUP($A7,#REF!,10,FALSE)</f>
        <v>#REF!</v>
      </c>
    </row>
    <row r="8" spans="1:23" ht="15" x14ac:dyDescent="0.25">
      <c r="A8" s="3">
        <v>206</v>
      </c>
      <c r="B8" s="2" t="e">
        <f>VLOOKUP($A8,#REF!,3,FALSE)</f>
        <v>#REF!</v>
      </c>
      <c r="C8" s="4"/>
      <c r="D8" s="3"/>
      <c r="E8" s="3" t="str">
        <f>IF(IFERROR($B8,"E")="E","",MAX(E$2:E7)+1)</f>
        <v/>
      </c>
      <c r="F8" s="3" t="str">
        <f>IF(IFERROR($B8,"E")="E","",IF(LEFT($B8,1)=F$2,MAX(F$2:F7)+1,""))</f>
        <v/>
      </c>
      <c r="G8" s="3" t="str">
        <f>IF(IFERROR($B8,"E")="E","",IF(LEFT($B8,2)=G$2,MAX(G$2:G7)+1,IF(LEFT($B8,2)=LEFT(G$2,1)&amp;"S",MAX(G$2:G7)+1,"")))</f>
        <v/>
      </c>
      <c r="H8" s="3" t="str">
        <f>IF(IFERROR($B8,"E")="E","",IF(LEFT($B8,3)=H$2,MAX(H$2:H7)+1,""))</f>
        <v/>
      </c>
      <c r="I8" s="3" t="str">
        <f>IF(IFERROR($B8,"E")="E","",IF(LEFT($B8,1)=I$2,MAX(I$2:I7)+1,""))</f>
        <v/>
      </c>
      <c r="J8" s="3" t="str">
        <f>IF(IFERROR($B8,"E")="E","",IF(LEFT($B8,2)=J$2,MAX(J$2:J7)+1,IF(LEFT($B8,2)=LEFT(J$2,1)&amp;"S",MAX(J$2:J7)+1,"")))</f>
        <v/>
      </c>
      <c r="K8" s="3" t="str">
        <f>IF(IFERROR($B8,"E")="E","",IF(LEFT($B8,3)=K$2,MAX(K$2:K7)+1,""))</f>
        <v/>
      </c>
      <c r="L8" s="3" t="str">
        <f>IF(IFERROR($B8,"E")="E","",IF(LEFT($B8,1)=L$2,MAX(L$2:L7)+1,""))</f>
        <v/>
      </c>
      <c r="M8" s="3" t="str">
        <f>IF(IFERROR($B8,"E")="E","",IF(LEFT($B8,2)=M$2,MAX(M$2:M7)+1,IF(LEFT($B8,2)=LEFT(M$2,1)&amp;"S",MAX(M$2:M7)+1,"")))</f>
        <v/>
      </c>
      <c r="N8" s="3" t="str">
        <f>IF(IFERROR($B8,"E")="E","",IF(LEFT($B8,3)=N$2,MAX(N$2:N7)+1,""))</f>
        <v/>
      </c>
      <c r="O8" s="3" t="str">
        <f>IF(IFERROR(FIND("U",$B8,1),0)=0,"",MAX(O$2:O7)+1)</f>
        <v/>
      </c>
      <c r="P8" s="3" t="str">
        <f>IF(IFERROR(FIND("F",$B8,1),0)=0,"",MAX(P$2:P7)+1)</f>
        <v/>
      </c>
      <c r="Q8" s="3" t="str">
        <f>IF(IFERROR(FIND("MJ",$B8,1),0)=0,"",MAX(Q$2:Q7)+1)</f>
        <v/>
      </c>
      <c r="R8" s="3" t="str">
        <f>IF(IFERROR(FIND("WJ",$B8,1),0)=0,"",MAX(R$2:R7)+1)</f>
        <v/>
      </c>
      <c r="S8" s="3" t="str">
        <f>IF(IFERROR(FIND("XJ",$B8,1),0)=0,"",MAX(S$2:S7)+1)</f>
        <v/>
      </c>
      <c r="T8" s="3" t="str">
        <f>IF(IFERROR(FIND("J",$B8,1),0)=0,"",MAX(T$2:T7)+1)</f>
        <v/>
      </c>
      <c r="U8" s="3" t="str">
        <f>IF(IFERROR(FIND("N",$B8,1),0)=0,"",MAX(U$2:U7)+1)</f>
        <v/>
      </c>
      <c r="V8" s="2">
        <f t="shared" si="0"/>
        <v>0</v>
      </c>
      <c r="W8" s="2" t="e">
        <f>VLOOKUP($A8,#REF!,10,FALSE)</f>
        <v>#REF!</v>
      </c>
    </row>
    <row r="9" spans="1:23" ht="15" x14ac:dyDescent="0.25">
      <c r="A9" s="3">
        <v>207</v>
      </c>
      <c r="B9" s="2" t="e">
        <f>VLOOKUP($A9,#REF!,3,FALSE)</f>
        <v>#REF!</v>
      </c>
      <c r="C9" s="4"/>
      <c r="D9" s="3"/>
      <c r="E9" s="3" t="str">
        <f>IF(IFERROR($B9,"E")="E","",MAX(E$2:E8)+1)</f>
        <v/>
      </c>
      <c r="F9" s="3" t="str">
        <f>IF(IFERROR($B9,"E")="E","",IF(LEFT($B9,1)=F$2,MAX(F$2:F8)+1,""))</f>
        <v/>
      </c>
      <c r="G9" s="3" t="str">
        <f>IF(IFERROR($B9,"E")="E","",IF(LEFT($B9,2)=G$2,MAX(G$2:G8)+1,IF(LEFT($B9,2)=LEFT(G$2,1)&amp;"S",MAX(G$2:G8)+1,"")))</f>
        <v/>
      </c>
      <c r="H9" s="3" t="str">
        <f>IF(IFERROR($B9,"E")="E","",IF(LEFT($B9,3)=H$2,MAX(H$2:H8)+1,""))</f>
        <v/>
      </c>
      <c r="I9" s="3" t="str">
        <f>IF(IFERROR($B9,"E")="E","",IF(LEFT($B9,1)=I$2,MAX(I$2:I8)+1,""))</f>
        <v/>
      </c>
      <c r="J9" s="3" t="str">
        <f>IF(IFERROR($B9,"E")="E","",IF(LEFT($B9,2)=J$2,MAX(J$2:J8)+1,IF(LEFT($B9,2)=LEFT(J$2,1)&amp;"S",MAX(J$2:J8)+1,"")))</f>
        <v/>
      </c>
      <c r="K9" s="3" t="str">
        <f>IF(IFERROR($B9,"E")="E","",IF(LEFT($B9,3)=K$2,MAX(K$2:K8)+1,""))</f>
        <v/>
      </c>
      <c r="L9" s="3" t="str">
        <f>IF(IFERROR($B9,"E")="E","",IF(LEFT($B9,1)=L$2,MAX(L$2:L8)+1,""))</f>
        <v/>
      </c>
      <c r="M9" s="3" t="str">
        <f>IF(IFERROR($B9,"E")="E","",IF(LEFT($B9,2)=M$2,MAX(M$2:M8)+1,IF(LEFT($B9,2)=LEFT(M$2,1)&amp;"S",MAX(M$2:M8)+1,"")))</f>
        <v/>
      </c>
      <c r="N9" s="3" t="str">
        <f>IF(IFERROR($B9,"E")="E","",IF(LEFT($B9,3)=N$2,MAX(N$2:N8)+1,""))</f>
        <v/>
      </c>
      <c r="O9" s="3" t="str">
        <f>IF(IFERROR(FIND("U",$B9,1),0)=0,"",MAX(O$2:O8)+1)</f>
        <v/>
      </c>
      <c r="P9" s="3" t="str">
        <f>IF(IFERROR(FIND("F",$B9,1),0)=0,"",MAX(P$2:P8)+1)</f>
        <v/>
      </c>
      <c r="Q9" s="3" t="str">
        <f>IF(IFERROR(FIND("MJ",$B9,1),0)=0,"",MAX(Q$2:Q8)+1)</f>
        <v/>
      </c>
      <c r="R9" s="3" t="str">
        <f>IF(IFERROR(FIND("WJ",$B9,1),0)=0,"",MAX(R$2:R8)+1)</f>
        <v/>
      </c>
      <c r="S9" s="3" t="str">
        <f>IF(IFERROR(FIND("XJ",$B9,1),0)=0,"",MAX(S$2:S8)+1)</f>
        <v/>
      </c>
      <c r="T9" s="3" t="str">
        <f>IF(IFERROR(FIND("J",$B9,1),0)=0,"",MAX(T$2:T8)+1)</f>
        <v/>
      </c>
      <c r="U9" s="3" t="str">
        <f>IF(IFERROR(FIND("N",$B9,1),0)=0,"",MAX(U$2:U8)+1)</f>
        <v/>
      </c>
      <c r="V9" s="2">
        <f t="shared" si="0"/>
        <v>0</v>
      </c>
      <c r="W9" s="2" t="e">
        <f>VLOOKUP($A9,#REF!,10,FALSE)</f>
        <v>#REF!</v>
      </c>
    </row>
    <row r="10" spans="1:23" ht="15" x14ac:dyDescent="0.25">
      <c r="A10" s="3">
        <v>208</v>
      </c>
      <c r="B10" s="2" t="e">
        <f>VLOOKUP($A10,#REF!,3,FALSE)</f>
        <v>#REF!</v>
      </c>
      <c r="C10" s="4"/>
      <c r="D10" s="3"/>
      <c r="E10" s="3" t="str">
        <f>IF(IFERROR($B10,"E")="E","",MAX(E$2:E9)+1)</f>
        <v/>
      </c>
      <c r="F10" s="3" t="str">
        <f>IF(IFERROR($B10,"E")="E","",IF(LEFT($B10,1)=F$2,MAX(F$2:F9)+1,""))</f>
        <v/>
      </c>
      <c r="G10" s="3" t="str">
        <f>IF(IFERROR($B10,"E")="E","",IF(LEFT($B10,2)=G$2,MAX(G$2:G9)+1,IF(LEFT($B10,2)=LEFT(G$2,1)&amp;"S",MAX(G$2:G9)+1,"")))</f>
        <v/>
      </c>
      <c r="H10" s="3" t="str">
        <f>IF(IFERROR($B10,"E")="E","",IF(LEFT($B10,3)=H$2,MAX(H$2:H9)+1,""))</f>
        <v/>
      </c>
      <c r="I10" s="3" t="str">
        <f>IF(IFERROR($B10,"E")="E","",IF(LEFT($B10,1)=I$2,MAX(I$2:I9)+1,""))</f>
        <v/>
      </c>
      <c r="J10" s="3" t="str">
        <f>IF(IFERROR($B10,"E")="E","",IF(LEFT($B10,2)=J$2,MAX(J$2:J9)+1,IF(LEFT($B10,2)=LEFT(J$2,1)&amp;"S",MAX(J$2:J9)+1,"")))</f>
        <v/>
      </c>
      <c r="K10" s="3" t="str">
        <f>IF(IFERROR($B10,"E")="E","",IF(LEFT($B10,3)=K$2,MAX(K$2:K9)+1,""))</f>
        <v/>
      </c>
      <c r="L10" s="3" t="str">
        <f>IF(IFERROR($B10,"E")="E","",IF(LEFT($B10,1)=L$2,MAX(L$2:L9)+1,""))</f>
        <v/>
      </c>
      <c r="M10" s="3" t="str">
        <f>IF(IFERROR($B10,"E")="E","",IF(LEFT($B10,2)=M$2,MAX(M$2:M9)+1,IF(LEFT($B10,2)=LEFT(M$2,1)&amp;"S",MAX(M$2:M9)+1,"")))</f>
        <v/>
      </c>
      <c r="N10" s="3" t="str">
        <f>IF(IFERROR($B10,"E")="E","",IF(LEFT($B10,3)=N$2,MAX(N$2:N9)+1,""))</f>
        <v/>
      </c>
      <c r="O10" s="3" t="str">
        <f>IF(IFERROR(FIND("U",$B10,1),0)=0,"",MAX(O$2:O9)+1)</f>
        <v/>
      </c>
      <c r="P10" s="3" t="str">
        <f>IF(IFERROR(FIND("F",$B10,1),0)=0,"",MAX(P$2:P9)+1)</f>
        <v/>
      </c>
      <c r="Q10" s="3" t="str">
        <f>IF(IFERROR(FIND("MJ",$B10,1),0)=0,"",MAX(Q$2:Q9)+1)</f>
        <v/>
      </c>
      <c r="R10" s="3" t="str">
        <f>IF(IFERROR(FIND("WJ",$B10,1),0)=0,"",MAX(R$2:R9)+1)</f>
        <v/>
      </c>
      <c r="S10" s="3" t="str">
        <f>IF(IFERROR(FIND("XJ",$B10,1),0)=0,"",MAX(S$2:S9)+1)</f>
        <v/>
      </c>
      <c r="T10" s="3" t="str">
        <f>IF(IFERROR(FIND("J",$B10,1),0)=0,"",MAX(T$2:T9)+1)</f>
        <v/>
      </c>
      <c r="U10" s="3" t="str">
        <f>IF(IFERROR(FIND("N",$B10,1),0)=0,"",MAX(U$2:U9)+1)</f>
        <v/>
      </c>
      <c r="V10" s="2">
        <f t="shared" si="0"/>
        <v>0</v>
      </c>
      <c r="W10" s="2" t="e">
        <f>VLOOKUP($A10,#REF!,10,FALSE)</f>
        <v>#REF!</v>
      </c>
    </row>
    <row r="11" spans="1:23" ht="15" x14ac:dyDescent="0.25">
      <c r="A11" s="3">
        <v>209</v>
      </c>
      <c r="B11" s="2" t="e">
        <f>VLOOKUP($A11,#REF!,3,FALSE)</f>
        <v>#REF!</v>
      </c>
      <c r="C11" s="4"/>
      <c r="D11" s="3"/>
      <c r="E11" s="3" t="str">
        <f>IF(IFERROR($B11,"E")="E","",MAX(E$2:E10)+1)</f>
        <v/>
      </c>
      <c r="F11" s="3" t="str">
        <f>IF(IFERROR($B11,"E")="E","",IF(LEFT($B11,1)=F$2,MAX(F$2:F10)+1,""))</f>
        <v/>
      </c>
      <c r="G11" s="3" t="str">
        <f>IF(IFERROR($B11,"E")="E","",IF(LEFT($B11,2)=G$2,MAX(G$2:G10)+1,IF(LEFT($B11,2)=LEFT(G$2,1)&amp;"S",MAX(G$2:G10)+1,"")))</f>
        <v/>
      </c>
      <c r="H11" s="3" t="str">
        <f>IF(IFERROR($B11,"E")="E","",IF(LEFT($B11,3)=H$2,MAX(H$2:H10)+1,""))</f>
        <v/>
      </c>
      <c r="I11" s="3" t="str">
        <f>IF(IFERROR($B11,"E")="E","",IF(LEFT($B11,1)=I$2,MAX(I$2:I10)+1,""))</f>
        <v/>
      </c>
      <c r="J11" s="3" t="str">
        <f>IF(IFERROR($B11,"E")="E","",IF(LEFT($B11,2)=J$2,MAX(J$2:J10)+1,IF(LEFT($B11,2)=LEFT(J$2,1)&amp;"S",MAX(J$2:J10)+1,"")))</f>
        <v/>
      </c>
      <c r="K11" s="3" t="str">
        <f>IF(IFERROR($B11,"E")="E","",IF(LEFT($B11,3)=K$2,MAX(K$2:K10)+1,""))</f>
        <v/>
      </c>
      <c r="L11" s="3" t="str">
        <f>IF(IFERROR($B11,"E")="E","",IF(LEFT($B11,1)=L$2,MAX(L$2:L10)+1,""))</f>
        <v/>
      </c>
      <c r="M11" s="3" t="str">
        <f>IF(IFERROR($B11,"E")="E","",IF(LEFT($B11,2)=M$2,MAX(M$2:M10)+1,IF(LEFT($B11,2)=LEFT(M$2,1)&amp;"S",MAX(M$2:M10)+1,"")))</f>
        <v/>
      </c>
      <c r="N11" s="3" t="str">
        <f>IF(IFERROR($B11,"E")="E","",IF(LEFT($B11,3)=N$2,MAX(N$2:N10)+1,""))</f>
        <v/>
      </c>
      <c r="O11" s="3" t="str">
        <f>IF(IFERROR(FIND("U",$B11,1),0)=0,"",MAX(O$2:O10)+1)</f>
        <v/>
      </c>
      <c r="P11" s="3" t="str">
        <f>IF(IFERROR(FIND("F",$B11,1),0)=0,"",MAX(P$2:P10)+1)</f>
        <v/>
      </c>
      <c r="Q11" s="3" t="str">
        <f>IF(IFERROR(FIND("MJ",$B11,1),0)=0,"",MAX(Q$2:Q10)+1)</f>
        <v/>
      </c>
      <c r="R11" s="3" t="str">
        <f>IF(IFERROR(FIND("WJ",$B11,1),0)=0,"",MAX(R$2:R10)+1)</f>
        <v/>
      </c>
      <c r="S11" s="3" t="str">
        <f>IF(IFERROR(FIND("XJ",$B11,1),0)=0,"",MAX(S$2:S10)+1)</f>
        <v/>
      </c>
      <c r="T11" s="3" t="str">
        <f>IF(IFERROR(FIND("J",$B11,1),0)=0,"",MAX(T$2:T10)+1)</f>
        <v/>
      </c>
      <c r="U11" s="3" t="str">
        <f>IF(IFERROR(FIND("N",$B11,1),0)=0,"",MAX(U$2:U10)+1)</f>
        <v/>
      </c>
      <c r="V11" s="2">
        <f t="shared" si="0"/>
        <v>0</v>
      </c>
      <c r="W11" s="2" t="e">
        <f>VLOOKUP($A11,#REF!,10,FALSE)</f>
        <v>#REF!</v>
      </c>
    </row>
    <row r="12" spans="1:23" ht="15" x14ac:dyDescent="0.25">
      <c r="A12" s="3">
        <v>210</v>
      </c>
      <c r="B12" s="2" t="e">
        <f>VLOOKUP($A12,#REF!,3,FALSE)</f>
        <v>#REF!</v>
      </c>
      <c r="C12" s="4"/>
      <c r="D12" s="3"/>
      <c r="E12" s="3" t="str">
        <f>IF(IFERROR($B12,"E")="E","",MAX(E$2:E11)+1)</f>
        <v/>
      </c>
      <c r="F12" s="3" t="str">
        <f>IF(IFERROR($B12,"E")="E","",IF(LEFT($B12,1)=F$2,MAX(F$2:F11)+1,""))</f>
        <v/>
      </c>
      <c r="G12" s="3" t="str">
        <f>IF(IFERROR($B12,"E")="E","",IF(LEFT($B12,2)=G$2,MAX(G$2:G11)+1,IF(LEFT($B12,2)=LEFT(G$2,1)&amp;"S",MAX(G$2:G11)+1,"")))</f>
        <v/>
      </c>
      <c r="H12" s="3" t="str">
        <f>IF(IFERROR($B12,"E")="E","",IF(LEFT($B12,3)=H$2,MAX(H$2:H11)+1,""))</f>
        <v/>
      </c>
      <c r="I12" s="3" t="str">
        <f>IF(IFERROR($B12,"E")="E","",IF(LEFT($B12,1)=I$2,MAX(I$2:I11)+1,""))</f>
        <v/>
      </c>
      <c r="J12" s="3" t="str">
        <f>IF(IFERROR($B12,"E")="E","",IF(LEFT($B12,2)=J$2,MAX(J$2:J11)+1,IF(LEFT($B12,2)=LEFT(J$2,1)&amp;"S",MAX(J$2:J11)+1,"")))</f>
        <v/>
      </c>
      <c r="K12" s="3" t="str">
        <f>IF(IFERROR($B12,"E")="E","",IF(LEFT($B12,3)=K$2,MAX(K$2:K11)+1,""))</f>
        <v/>
      </c>
      <c r="L12" s="3" t="str">
        <f>IF(IFERROR($B12,"E")="E","",IF(LEFT($B12,1)=L$2,MAX(L$2:L11)+1,""))</f>
        <v/>
      </c>
      <c r="M12" s="3" t="str">
        <f>IF(IFERROR($B12,"E")="E","",IF(LEFT($B12,2)=M$2,MAX(M$2:M11)+1,IF(LEFT($B12,2)=LEFT(M$2,1)&amp;"S",MAX(M$2:M11)+1,"")))</f>
        <v/>
      </c>
      <c r="N12" s="3" t="str">
        <f>IF(IFERROR($B12,"E")="E","",IF(LEFT($B12,3)=N$2,MAX(N$2:N11)+1,""))</f>
        <v/>
      </c>
      <c r="O12" s="3" t="str">
        <f>IF(IFERROR(FIND("U",$B12,1),0)=0,"",MAX(O$2:O11)+1)</f>
        <v/>
      </c>
      <c r="P12" s="3" t="str">
        <f>IF(IFERROR(FIND("F",$B12,1),0)=0,"",MAX(P$2:P11)+1)</f>
        <v/>
      </c>
      <c r="Q12" s="3" t="str">
        <f>IF(IFERROR(FIND("MJ",$B12,1),0)=0,"",MAX(Q$2:Q11)+1)</f>
        <v/>
      </c>
      <c r="R12" s="3" t="str">
        <f>IF(IFERROR(FIND("WJ",$B12,1),0)=0,"",MAX(R$2:R11)+1)</f>
        <v/>
      </c>
      <c r="S12" s="3" t="str">
        <f>IF(IFERROR(FIND("XJ",$B12,1),0)=0,"",MAX(S$2:S11)+1)</f>
        <v/>
      </c>
      <c r="T12" s="3" t="str">
        <f>IF(IFERROR(FIND("J",$B12,1),0)=0,"",MAX(T$2:T11)+1)</f>
        <v/>
      </c>
      <c r="U12" s="3" t="str">
        <f>IF(IFERROR(FIND("N",$B12,1),0)=0,"",MAX(U$2:U11)+1)</f>
        <v/>
      </c>
      <c r="V12" s="2">
        <f t="shared" si="0"/>
        <v>0</v>
      </c>
      <c r="W12" s="2" t="e">
        <f>VLOOKUP($A12,#REF!,10,FALSE)</f>
        <v>#REF!</v>
      </c>
    </row>
    <row r="13" spans="1:23" ht="15" x14ac:dyDescent="0.25">
      <c r="A13" s="3">
        <v>211</v>
      </c>
      <c r="B13" s="2" t="e">
        <f>VLOOKUP($A13,#REF!,3,FALSE)</f>
        <v>#REF!</v>
      </c>
      <c r="C13" s="4"/>
      <c r="D13" s="3"/>
      <c r="E13" s="3" t="str">
        <f>IF(IFERROR($B13,"E")="E","",MAX(E$2:E12)+1)</f>
        <v/>
      </c>
      <c r="F13" s="3" t="str">
        <f>IF(IFERROR($B13,"E")="E","",IF(LEFT($B13,1)=F$2,MAX(F$2:F12)+1,""))</f>
        <v/>
      </c>
      <c r="G13" s="3" t="str">
        <f>IF(IFERROR($B13,"E")="E","",IF(LEFT($B13,2)=G$2,MAX(G$2:G12)+1,IF(LEFT($B13,2)=LEFT(G$2,1)&amp;"S",MAX(G$2:G12)+1,"")))</f>
        <v/>
      </c>
      <c r="H13" s="3" t="str">
        <f>IF(IFERROR($B13,"E")="E","",IF(LEFT($B13,3)=H$2,MAX(H$2:H12)+1,""))</f>
        <v/>
      </c>
      <c r="I13" s="3" t="str">
        <f>IF(IFERROR($B13,"E")="E","",IF(LEFT($B13,1)=I$2,MAX(I$2:I12)+1,""))</f>
        <v/>
      </c>
      <c r="J13" s="3" t="str">
        <f>IF(IFERROR($B13,"E")="E","",IF(LEFT($B13,2)=J$2,MAX(J$2:J12)+1,IF(LEFT($B13,2)=LEFT(J$2,1)&amp;"S",MAX(J$2:J12)+1,"")))</f>
        <v/>
      </c>
      <c r="K13" s="3" t="str">
        <f>IF(IFERROR($B13,"E")="E","",IF(LEFT($B13,3)=K$2,MAX(K$2:K12)+1,""))</f>
        <v/>
      </c>
      <c r="L13" s="3" t="str">
        <f>IF(IFERROR($B13,"E")="E","",IF(LEFT($B13,1)=L$2,MAX(L$2:L12)+1,""))</f>
        <v/>
      </c>
      <c r="M13" s="3" t="str">
        <f>IF(IFERROR($B13,"E")="E","",IF(LEFT($B13,2)=M$2,MAX(M$2:M12)+1,IF(LEFT($B13,2)=LEFT(M$2,1)&amp;"S",MAX(M$2:M12)+1,"")))</f>
        <v/>
      </c>
      <c r="N13" s="3" t="str">
        <f>IF(IFERROR($B13,"E")="E","",IF(LEFT($B13,3)=N$2,MAX(N$2:N12)+1,""))</f>
        <v/>
      </c>
      <c r="O13" s="3" t="str">
        <f>IF(IFERROR(FIND("U",$B13,1),0)=0,"",MAX(O$2:O12)+1)</f>
        <v/>
      </c>
      <c r="P13" s="3" t="str">
        <f>IF(IFERROR(FIND("F",$B13,1),0)=0,"",MAX(P$2:P12)+1)</f>
        <v/>
      </c>
      <c r="Q13" s="3" t="str">
        <f>IF(IFERROR(FIND("MJ",$B13,1),0)=0,"",MAX(Q$2:Q12)+1)</f>
        <v/>
      </c>
      <c r="R13" s="3" t="str">
        <f>IF(IFERROR(FIND("WJ",$B13,1),0)=0,"",MAX(R$2:R12)+1)</f>
        <v/>
      </c>
      <c r="S13" s="3" t="str">
        <f>IF(IFERROR(FIND("XJ",$B13,1),0)=0,"",MAX(S$2:S12)+1)</f>
        <v/>
      </c>
      <c r="T13" s="3" t="str">
        <f>IF(IFERROR(FIND("J",$B13,1),0)=0,"",MAX(T$2:T12)+1)</f>
        <v/>
      </c>
      <c r="U13" s="3" t="str">
        <f>IF(IFERROR(FIND("N",$B13,1),0)=0,"",MAX(U$2:U12)+1)</f>
        <v/>
      </c>
      <c r="V13" s="2">
        <f t="shared" si="0"/>
        <v>0</v>
      </c>
      <c r="W13" s="2" t="e">
        <f>VLOOKUP($A13,#REF!,10,FALSE)</f>
        <v>#REF!</v>
      </c>
    </row>
    <row r="14" spans="1:23" ht="15" x14ac:dyDescent="0.25">
      <c r="A14" s="3">
        <v>212</v>
      </c>
      <c r="B14" s="2" t="e">
        <f>VLOOKUP($A14,#REF!,3,FALSE)</f>
        <v>#REF!</v>
      </c>
      <c r="C14" s="4"/>
      <c r="D14" s="3"/>
      <c r="E14" s="3" t="str">
        <f>IF(IFERROR($B14,"E")="E","",MAX(E$2:E13)+1)</f>
        <v/>
      </c>
      <c r="F14" s="3" t="str">
        <f>IF(IFERROR($B14,"E")="E","",IF(LEFT($B14,1)=F$2,MAX(F$2:F13)+1,""))</f>
        <v/>
      </c>
      <c r="G14" s="3" t="str">
        <f>IF(IFERROR($B14,"E")="E","",IF(LEFT($B14,2)=G$2,MAX(G$2:G13)+1,IF(LEFT($B14,2)=LEFT(G$2,1)&amp;"S",MAX(G$2:G13)+1,"")))</f>
        <v/>
      </c>
      <c r="H14" s="3" t="str">
        <f>IF(IFERROR($B14,"E")="E","",IF(LEFT($B14,3)=H$2,MAX(H$2:H13)+1,""))</f>
        <v/>
      </c>
      <c r="I14" s="3" t="str">
        <f>IF(IFERROR($B14,"E")="E","",IF(LEFT($B14,1)=I$2,MAX(I$2:I13)+1,""))</f>
        <v/>
      </c>
      <c r="J14" s="3" t="str">
        <f>IF(IFERROR($B14,"E")="E","",IF(LEFT($B14,2)=J$2,MAX(J$2:J13)+1,IF(LEFT($B14,2)=LEFT(J$2,1)&amp;"S",MAX(J$2:J13)+1,"")))</f>
        <v/>
      </c>
      <c r="K14" s="3" t="str">
        <f>IF(IFERROR($B14,"E")="E","",IF(LEFT($B14,3)=K$2,MAX(K$2:K13)+1,""))</f>
        <v/>
      </c>
      <c r="L14" s="3" t="str">
        <f>IF(IFERROR($B14,"E")="E","",IF(LEFT($B14,1)=L$2,MAX(L$2:L13)+1,""))</f>
        <v/>
      </c>
      <c r="M14" s="3" t="str">
        <f>IF(IFERROR($B14,"E")="E","",IF(LEFT($B14,2)=M$2,MAX(M$2:M13)+1,IF(LEFT($B14,2)=LEFT(M$2,1)&amp;"S",MAX(M$2:M13)+1,"")))</f>
        <v/>
      </c>
      <c r="N14" s="3" t="str">
        <f>IF(IFERROR($B14,"E")="E","",IF(LEFT($B14,3)=N$2,MAX(N$2:N13)+1,""))</f>
        <v/>
      </c>
      <c r="O14" s="3" t="str">
        <f>IF(IFERROR(FIND("U",$B14,1),0)=0,"",MAX(O$2:O13)+1)</f>
        <v/>
      </c>
      <c r="P14" s="3" t="str">
        <f>IF(IFERROR(FIND("F",$B14,1),0)=0,"",MAX(P$2:P13)+1)</f>
        <v/>
      </c>
      <c r="Q14" s="3" t="str">
        <f>IF(IFERROR(FIND("MJ",$B14,1),0)=0,"",MAX(Q$2:Q13)+1)</f>
        <v/>
      </c>
      <c r="R14" s="3" t="str">
        <f>IF(IFERROR(FIND("WJ",$B14,1),0)=0,"",MAX(R$2:R13)+1)</f>
        <v/>
      </c>
      <c r="S14" s="3" t="str">
        <f>IF(IFERROR(FIND("XJ",$B14,1),0)=0,"",MAX(S$2:S13)+1)</f>
        <v/>
      </c>
      <c r="T14" s="3" t="str">
        <f>IF(IFERROR(FIND("J",$B14,1),0)=0,"",MAX(T$2:T13)+1)</f>
        <v/>
      </c>
      <c r="U14" s="3" t="str">
        <f>IF(IFERROR(FIND("N",$B14,1),0)=0,"",MAX(U$2:U13)+1)</f>
        <v/>
      </c>
      <c r="V14" s="2">
        <f t="shared" si="0"/>
        <v>0</v>
      </c>
      <c r="W14" s="2" t="e">
        <f>VLOOKUP($A14,#REF!,10,FALSE)</f>
        <v>#REF!</v>
      </c>
    </row>
    <row r="15" spans="1:23" ht="15" x14ac:dyDescent="0.25">
      <c r="A15" s="3">
        <v>213</v>
      </c>
      <c r="B15" s="2" t="e">
        <f>VLOOKUP($A15,#REF!,3,FALSE)</f>
        <v>#REF!</v>
      </c>
      <c r="C15" s="4"/>
      <c r="D15" s="3"/>
      <c r="E15" s="3" t="str">
        <f>IF(IFERROR($B15,"E")="E","",MAX(E$2:E14)+1)</f>
        <v/>
      </c>
      <c r="F15" s="3" t="str">
        <f>IF(IFERROR($B15,"E")="E","",IF(LEFT($B15,1)=F$2,MAX(F$2:F14)+1,""))</f>
        <v/>
      </c>
      <c r="G15" s="3" t="str">
        <f>IF(IFERROR($B15,"E")="E","",IF(LEFT($B15,2)=G$2,MAX(G$2:G14)+1,IF(LEFT($B15,2)=LEFT(G$2,1)&amp;"S",MAX(G$2:G14)+1,"")))</f>
        <v/>
      </c>
      <c r="H15" s="3" t="str">
        <f>IF(IFERROR($B15,"E")="E","",IF(LEFT($B15,3)=H$2,MAX(H$2:H14)+1,""))</f>
        <v/>
      </c>
      <c r="I15" s="3" t="str">
        <f>IF(IFERROR($B15,"E")="E","",IF(LEFT($B15,1)=I$2,MAX(I$2:I14)+1,""))</f>
        <v/>
      </c>
      <c r="J15" s="3" t="str">
        <f>IF(IFERROR($B15,"E")="E","",IF(LEFT($B15,2)=J$2,MAX(J$2:J14)+1,IF(LEFT($B15,2)=LEFT(J$2,1)&amp;"S",MAX(J$2:J14)+1,"")))</f>
        <v/>
      </c>
      <c r="K15" s="3" t="str">
        <f>IF(IFERROR($B15,"E")="E","",IF(LEFT($B15,3)=K$2,MAX(K$2:K14)+1,""))</f>
        <v/>
      </c>
      <c r="L15" s="3" t="str">
        <f>IF(IFERROR($B15,"E")="E","",IF(LEFT($B15,1)=L$2,MAX(L$2:L14)+1,""))</f>
        <v/>
      </c>
      <c r="M15" s="3" t="str">
        <f>IF(IFERROR($B15,"E")="E","",IF(LEFT($B15,2)=M$2,MAX(M$2:M14)+1,IF(LEFT($B15,2)=LEFT(M$2,1)&amp;"S",MAX(M$2:M14)+1,"")))</f>
        <v/>
      </c>
      <c r="N15" s="3" t="str">
        <f>IF(IFERROR($B15,"E")="E","",IF(LEFT($B15,3)=N$2,MAX(N$2:N14)+1,""))</f>
        <v/>
      </c>
      <c r="O15" s="3" t="str">
        <f>IF(IFERROR(FIND("U",$B15,1),0)=0,"",MAX(O$2:O14)+1)</f>
        <v/>
      </c>
      <c r="P15" s="3" t="str">
        <f>IF(IFERROR(FIND("F",$B15,1),0)=0,"",MAX(P$2:P14)+1)</f>
        <v/>
      </c>
      <c r="Q15" s="3" t="str">
        <f>IF(IFERROR(FIND("MJ",$B15,1),0)=0,"",MAX(Q$2:Q14)+1)</f>
        <v/>
      </c>
      <c r="R15" s="3" t="str">
        <f>IF(IFERROR(FIND("WJ",$B15,1),0)=0,"",MAX(R$2:R14)+1)</f>
        <v/>
      </c>
      <c r="S15" s="3" t="str">
        <f>IF(IFERROR(FIND("XJ",$B15,1),0)=0,"",MAX(S$2:S14)+1)</f>
        <v/>
      </c>
      <c r="T15" s="3" t="str">
        <f>IF(IFERROR(FIND("J",$B15,1),0)=0,"",MAX(T$2:T14)+1)</f>
        <v/>
      </c>
      <c r="U15" s="3" t="str">
        <f>IF(IFERROR(FIND("N",$B15,1),0)=0,"",MAX(U$2:U14)+1)</f>
        <v/>
      </c>
      <c r="V15" s="2">
        <f t="shared" si="0"/>
        <v>0</v>
      </c>
      <c r="W15" s="2" t="e">
        <f>VLOOKUP($A15,#REF!,10,FALSE)</f>
        <v>#REF!</v>
      </c>
    </row>
    <row r="16" spans="1:23" ht="15" x14ac:dyDescent="0.25">
      <c r="A16" s="3">
        <v>214</v>
      </c>
      <c r="B16" s="2" t="e">
        <f>VLOOKUP($A16,#REF!,3,FALSE)</f>
        <v>#REF!</v>
      </c>
      <c r="C16" s="4"/>
      <c r="D16" s="3"/>
      <c r="E16" s="3" t="str">
        <f>IF(IFERROR($B16,"E")="E","",MAX(E$2:E15)+1)</f>
        <v/>
      </c>
      <c r="F16" s="3" t="str">
        <f>IF(IFERROR($B16,"E")="E","",IF(LEFT($B16,1)=F$2,MAX(F$2:F15)+1,""))</f>
        <v/>
      </c>
      <c r="G16" s="3" t="str">
        <f>IF(IFERROR($B16,"E")="E","",IF(LEFT($B16,2)=G$2,MAX(G$2:G15)+1,IF(LEFT($B16,2)=LEFT(G$2,1)&amp;"S",MAX(G$2:G15)+1,"")))</f>
        <v/>
      </c>
      <c r="H16" s="3" t="str">
        <f>IF(IFERROR($B16,"E")="E","",IF(LEFT($B16,3)=H$2,MAX(H$2:H15)+1,""))</f>
        <v/>
      </c>
      <c r="I16" s="3" t="str">
        <f>IF(IFERROR($B16,"E")="E","",IF(LEFT($B16,1)=I$2,MAX(I$2:I15)+1,""))</f>
        <v/>
      </c>
      <c r="J16" s="3" t="str">
        <f>IF(IFERROR($B16,"E")="E","",IF(LEFT($B16,2)=J$2,MAX(J$2:J15)+1,IF(LEFT($B16,2)=LEFT(J$2,1)&amp;"S",MAX(J$2:J15)+1,"")))</f>
        <v/>
      </c>
      <c r="K16" s="3" t="str">
        <f>IF(IFERROR($B16,"E")="E","",IF(LEFT($B16,3)=K$2,MAX(K$2:K15)+1,""))</f>
        <v/>
      </c>
      <c r="L16" s="3" t="str">
        <f>IF(IFERROR($B16,"E")="E","",IF(LEFT($B16,1)=L$2,MAX(L$2:L15)+1,""))</f>
        <v/>
      </c>
      <c r="M16" s="3" t="str">
        <f>IF(IFERROR($B16,"E")="E","",IF(LEFT($B16,2)=M$2,MAX(M$2:M15)+1,IF(LEFT($B16,2)=LEFT(M$2,1)&amp;"S",MAX(M$2:M15)+1,"")))</f>
        <v/>
      </c>
      <c r="N16" s="3" t="str">
        <f>IF(IFERROR($B16,"E")="E","",IF(LEFT($B16,3)=N$2,MAX(N$2:N15)+1,""))</f>
        <v/>
      </c>
      <c r="O16" s="3" t="str">
        <f>IF(IFERROR(FIND("U",$B16,1),0)=0,"",MAX(O$2:O15)+1)</f>
        <v/>
      </c>
      <c r="P16" s="3" t="str">
        <f>IF(IFERROR(FIND("F",$B16,1),0)=0,"",MAX(P$2:P15)+1)</f>
        <v/>
      </c>
      <c r="Q16" s="3" t="str">
        <f>IF(IFERROR(FIND("MJ",$B16,1),0)=0,"",MAX(Q$2:Q15)+1)</f>
        <v/>
      </c>
      <c r="R16" s="3" t="str">
        <f>IF(IFERROR(FIND("WJ",$B16,1),0)=0,"",MAX(R$2:R15)+1)</f>
        <v/>
      </c>
      <c r="S16" s="3" t="str">
        <f>IF(IFERROR(FIND("XJ",$B16,1),0)=0,"",MAX(S$2:S15)+1)</f>
        <v/>
      </c>
      <c r="T16" s="3" t="str">
        <f>IF(IFERROR(FIND("J",$B16,1),0)=0,"",MAX(T$2:T15)+1)</f>
        <v/>
      </c>
      <c r="U16" s="3" t="str">
        <f>IF(IFERROR(FIND("N",$B16,1),0)=0,"",MAX(U$2:U15)+1)</f>
        <v/>
      </c>
      <c r="V16" s="2">
        <f t="shared" si="0"/>
        <v>0</v>
      </c>
      <c r="W16" s="2" t="e">
        <f>VLOOKUP($A16,#REF!,10,FALSE)</f>
        <v>#REF!</v>
      </c>
    </row>
    <row r="17" spans="1:23" ht="15" x14ac:dyDescent="0.25">
      <c r="A17" s="3">
        <v>215</v>
      </c>
      <c r="B17" s="2" t="e">
        <f>VLOOKUP($A17,#REF!,3,FALSE)</f>
        <v>#REF!</v>
      </c>
      <c r="C17" s="4"/>
      <c r="D17" s="3"/>
      <c r="E17" s="3" t="str">
        <f>IF(IFERROR($B17,"E")="E","",MAX(E$2:E16)+1)</f>
        <v/>
      </c>
      <c r="F17" s="3" t="str">
        <f>IF(IFERROR($B17,"E")="E","",IF(LEFT($B17,1)=F$2,MAX(F$2:F16)+1,""))</f>
        <v/>
      </c>
      <c r="G17" s="3" t="str">
        <f>IF(IFERROR($B17,"E")="E","",IF(LEFT($B17,2)=G$2,MAX(G$2:G16)+1,IF(LEFT($B17,2)=LEFT(G$2,1)&amp;"S",MAX(G$2:G16)+1,"")))</f>
        <v/>
      </c>
      <c r="H17" s="3" t="str">
        <f>IF(IFERROR($B17,"E")="E","",IF(LEFT($B17,3)=H$2,MAX(H$2:H16)+1,""))</f>
        <v/>
      </c>
      <c r="I17" s="3" t="str">
        <f>IF(IFERROR($B17,"E")="E","",IF(LEFT($B17,1)=I$2,MAX(I$2:I16)+1,""))</f>
        <v/>
      </c>
      <c r="J17" s="3" t="str">
        <f>IF(IFERROR($B17,"E")="E","",IF(LEFT($B17,2)=J$2,MAX(J$2:J16)+1,IF(LEFT($B17,2)=LEFT(J$2,1)&amp;"S",MAX(J$2:J16)+1,"")))</f>
        <v/>
      </c>
      <c r="K17" s="3" t="str">
        <f>IF(IFERROR($B17,"E")="E","",IF(LEFT($B17,3)=K$2,MAX(K$2:K16)+1,""))</f>
        <v/>
      </c>
      <c r="L17" s="3" t="str">
        <f>IF(IFERROR($B17,"E")="E","",IF(LEFT($B17,1)=L$2,MAX(L$2:L16)+1,""))</f>
        <v/>
      </c>
      <c r="M17" s="3" t="str">
        <f>IF(IFERROR($B17,"E")="E","",IF(LEFT($B17,2)=M$2,MAX(M$2:M16)+1,IF(LEFT($B17,2)=LEFT(M$2,1)&amp;"S",MAX(M$2:M16)+1,"")))</f>
        <v/>
      </c>
      <c r="N17" s="3" t="str">
        <f>IF(IFERROR($B17,"E")="E","",IF(LEFT($B17,3)=N$2,MAX(N$2:N16)+1,""))</f>
        <v/>
      </c>
      <c r="O17" s="3" t="str">
        <f>IF(IFERROR(FIND("U",$B17,1),0)=0,"",MAX(O$2:O16)+1)</f>
        <v/>
      </c>
      <c r="P17" s="3" t="str">
        <f>IF(IFERROR(FIND("F",$B17,1),0)=0,"",MAX(P$2:P16)+1)</f>
        <v/>
      </c>
      <c r="Q17" s="3" t="str">
        <f>IF(IFERROR(FIND("MJ",$B17,1),0)=0,"",MAX(Q$2:Q16)+1)</f>
        <v/>
      </c>
      <c r="R17" s="3" t="str">
        <f>IF(IFERROR(FIND("WJ",$B17,1),0)=0,"",MAX(R$2:R16)+1)</f>
        <v/>
      </c>
      <c r="S17" s="3" t="str">
        <f>IF(IFERROR(FIND("XJ",$B17,1),0)=0,"",MAX(S$2:S16)+1)</f>
        <v/>
      </c>
      <c r="T17" s="3" t="str">
        <f>IF(IFERROR(FIND("J",$B17,1),0)=0,"",MAX(T$2:T16)+1)</f>
        <v/>
      </c>
      <c r="U17" s="3" t="str">
        <f>IF(IFERROR(FIND("N",$B17,1),0)=0,"",MAX(U$2:U16)+1)</f>
        <v/>
      </c>
      <c r="V17" s="2">
        <f t="shared" si="0"/>
        <v>0</v>
      </c>
      <c r="W17" s="2" t="e">
        <f>VLOOKUP($A17,#REF!,10,FALSE)</f>
        <v>#REF!</v>
      </c>
    </row>
    <row r="18" spans="1:23" ht="15" x14ac:dyDescent="0.25">
      <c r="A18" s="3">
        <v>216</v>
      </c>
      <c r="B18" s="2" t="e">
        <f>VLOOKUP($A18,#REF!,3,FALSE)</f>
        <v>#REF!</v>
      </c>
      <c r="C18" s="4"/>
      <c r="D18" s="3"/>
      <c r="E18" s="3" t="str">
        <f>IF(IFERROR($B18,"E")="E","",MAX(E$2:E17)+1)</f>
        <v/>
      </c>
      <c r="F18" s="3" t="str">
        <f>IF(IFERROR($B18,"E")="E","",IF(LEFT($B18,1)=F$2,MAX(F$2:F17)+1,""))</f>
        <v/>
      </c>
      <c r="G18" s="3" t="str">
        <f>IF(IFERROR($B18,"E")="E","",IF(LEFT($B18,2)=G$2,MAX(G$2:G17)+1,IF(LEFT($B18,2)=LEFT(G$2,1)&amp;"S",MAX(G$2:G17)+1,"")))</f>
        <v/>
      </c>
      <c r="H18" s="3" t="str">
        <f>IF(IFERROR($B18,"E")="E","",IF(LEFT($B18,3)=H$2,MAX(H$2:H17)+1,""))</f>
        <v/>
      </c>
      <c r="I18" s="3" t="str">
        <f>IF(IFERROR($B18,"E")="E","",IF(LEFT($B18,1)=I$2,MAX(I$2:I17)+1,""))</f>
        <v/>
      </c>
      <c r="J18" s="3" t="str">
        <f>IF(IFERROR($B18,"E")="E","",IF(LEFT($B18,2)=J$2,MAX(J$2:J17)+1,IF(LEFT($B18,2)=LEFT(J$2,1)&amp;"S",MAX(J$2:J17)+1,"")))</f>
        <v/>
      </c>
      <c r="K18" s="3" t="str">
        <f>IF(IFERROR($B18,"E")="E","",IF(LEFT($B18,3)=K$2,MAX(K$2:K17)+1,""))</f>
        <v/>
      </c>
      <c r="L18" s="3" t="str">
        <f>IF(IFERROR($B18,"E")="E","",IF(LEFT($B18,1)=L$2,MAX(L$2:L17)+1,""))</f>
        <v/>
      </c>
      <c r="M18" s="3" t="str">
        <f>IF(IFERROR($B18,"E")="E","",IF(LEFT($B18,2)=M$2,MAX(M$2:M17)+1,IF(LEFT($B18,2)=LEFT(M$2,1)&amp;"S",MAX(M$2:M17)+1,"")))</f>
        <v/>
      </c>
      <c r="N18" s="3" t="str">
        <f>IF(IFERROR($B18,"E")="E","",IF(LEFT($B18,3)=N$2,MAX(N$2:N17)+1,""))</f>
        <v/>
      </c>
      <c r="O18" s="3" t="str">
        <f>IF(IFERROR(FIND("U",$B18,1),0)=0,"",MAX(O$2:O17)+1)</f>
        <v/>
      </c>
      <c r="P18" s="3" t="str">
        <f>IF(IFERROR(FIND("F",$B18,1),0)=0,"",MAX(P$2:P17)+1)</f>
        <v/>
      </c>
      <c r="Q18" s="3" t="str">
        <f>IF(IFERROR(FIND("MJ",$B18,1),0)=0,"",MAX(Q$2:Q17)+1)</f>
        <v/>
      </c>
      <c r="R18" s="3" t="str">
        <f>IF(IFERROR(FIND("WJ",$B18,1),0)=0,"",MAX(R$2:R17)+1)</f>
        <v/>
      </c>
      <c r="S18" s="3" t="str">
        <f>IF(IFERROR(FIND("XJ",$B18,1),0)=0,"",MAX(S$2:S17)+1)</f>
        <v/>
      </c>
      <c r="T18" s="3" t="str">
        <f>IF(IFERROR(FIND("J",$B18,1),0)=0,"",MAX(T$2:T17)+1)</f>
        <v/>
      </c>
      <c r="U18" s="3" t="str">
        <f>IF(IFERROR(FIND("N",$B18,1),0)=0,"",MAX(U$2:U17)+1)</f>
        <v/>
      </c>
      <c r="V18" s="2">
        <f t="shared" si="0"/>
        <v>0</v>
      </c>
      <c r="W18" s="2" t="e">
        <f>VLOOKUP($A18,#REF!,10,FALSE)</f>
        <v>#REF!</v>
      </c>
    </row>
    <row r="19" spans="1:23" ht="15" x14ac:dyDescent="0.25">
      <c r="A19" s="3">
        <v>217</v>
      </c>
      <c r="B19" s="2" t="e">
        <f>VLOOKUP($A19,#REF!,3,FALSE)</f>
        <v>#REF!</v>
      </c>
      <c r="C19" s="4"/>
      <c r="D19" s="3"/>
      <c r="E19" s="3" t="str">
        <f>IF(IFERROR($B19,"E")="E","",MAX(E$2:E18)+1)</f>
        <v/>
      </c>
      <c r="F19" s="3" t="str">
        <f>IF(IFERROR($B19,"E")="E","",IF(LEFT($B19,1)=F$2,MAX(F$2:F18)+1,""))</f>
        <v/>
      </c>
      <c r="G19" s="3" t="str">
        <f>IF(IFERROR($B19,"E")="E","",IF(LEFT($B19,2)=G$2,MAX(G$2:G18)+1,IF(LEFT($B19,2)=LEFT(G$2,1)&amp;"S",MAX(G$2:G18)+1,"")))</f>
        <v/>
      </c>
      <c r="H19" s="3" t="str">
        <f>IF(IFERROR($B19,"E")="E","",IF(LEFT($B19,3)=H$2,MAX(H$2:H18)+1,""))</f>
        <v/>
      </c>
      <c r="I19" s="3" t="str">
        <f>IF(IFERROR($B19,"E")="E","",IF(LEFT($B19,1)=I$2,MAX(I$2:I18)+1,""))</f>
        <v/>
      </c>
      <c r="J19" s="3" t="str">
        <f>IF(IFERROR($B19,"E")="E","",IF(LEFT($B19,2)=J$2,MAX(J$2:J18)+1,IF(LEFT($B19,2)=LEFT(J$2,1)&amp;"S",MAX(J$2:J18)+1,"")))</f>
        <v/>
      </c>
      <c r="K19" s="3" t="str">
        <f>IF(IFERROR($B19,"E")="E","",IF(LEFT($B19,3)=K$2,MAX(K$2:K18)+1,""))</f>
        <v/>
      </c>
      <c r="L19" s="3" t="str">
        <f>IF(IFERROR($B19,"E")="E","",IF(LEFT($B19,1)=L$2,MAX(L$2:L18)+1,""))</f>
        <v/>
      </c>
      <c r="M19" s="3" t="str">
        <f>IF(IFERROR($B19,"E")="E","",IF(LEFT($B19,2)=M$2,MAX(M$2:M18)+1,IF(LEFT($B19,2)=LEFT(M$2,1)&amp;"S",MAX(M$2:M18)+1,"")))</f>
        <v/>
      </c>
      <c r="N19" s="3" t="str">
        <f>IF(IFERROR($B19,"E")="E","",IF(LEFT($B19,3)=N$2,MAX(N$2:N18)+1,""))</f>
        <v/>
      </c>
      <c r="O19" s="3" t="str">
        <f>IF(IFERROR(FIND("U",$B19,1),0)=0,"",MAX(O$2:O18)+1)</f>
        <v/>
      </c>
      <c r="P19" s="3" t="str">
        <f>IF(IFERROR(FIND("F",$B19,1),0)=0,"",MAX(P$2:P18)+1)</f>
        <v/>
      </c>
      <c r="Q19" s="3" t="str">
        <f>IF(IFERROR(FIND("MJ",$B19,1),0)=0,"",MAX(Q$2:Q18)+1)</f>
        <v/>
      </c>
      <c r="R19" s="3" t="str">
        <f>IF(IFERROR(FIND("WJ",$B19,1),0)=0,"",MAX(R$2:R18)+1)</f>
        <v/>
      </c>
      <c r="S19" s="3" t="str">
        <f>IF(IFERROR(FIND("XJ",$B19,1),0)=0,"",MAX(S$2:S18)+1)</f>
        <v/>
      </c>
      <c r="T19" s="3" t="str">
        <f>IF(IFERROR(FIND("J",$B19,1),0)=0,"",MAX(T$2:T18)+1)</f>
        <v/>
      </c>
      <c r="U19" s="3" t="str">
        <f>IF(IFERROR(FIND("N",$B19,1),0)=0,"",MAX(U$2:U18)+1)</f>
        <v/>
      </c>
      <c r="V19" s="2">
        <f t="shared" si="0"/>
        <v>0</v>
      </c>
      <c r="W19" s="2" t="e">
        <f>VLOOKUP($A19,#REF!,10,FALSE)</f>
        <v>#REF!</v>
      </c>
    </row>
    <row r="20" spans="1:23" ht="15" x14ac:dyDescent="0.25">
      <c r="A20" s="3">
        <v>218</v>
      </c>
      <c r="B20" s="2" t="e">
        <f>VLOOKUP($A20,#REF!,3,FALSE)</f>
        <v>#REF!</v>
      </c>
      <c r="C20" s="4"/>
      <c r="D20" s="3"/>
      <c r="E20" s="3" t="str">
        <f>IF(IFERROR($B20,"E")="E","",MAX(E$2:E19)+1)</f>
        <v/>
      </c>
      <c r="F20" s="3" t="str">
        <f>IF(IFERROR($B20,"E")="E","",IF(LEFT($B20,1)=F$2,MAX(F$2:F19)+1,""))</f>
        <v/>
      </c>
      <c r="G20" s="3" t="str">
        <f>IF(IFERROR($B20,"E")="E","",IF(LEFT($B20,2)=G$2,MAX(G$2:G19)+1,IF(LEFT($B20,2)=LEFT(G$2,1)&amp;"S",MAX(G$2:G19)+1,"")))</f>
        <v/>
      </c>
      <c r="H20" s="3" t="str">
        <f>IF(IFERROR($B20,"E")="E","",IF(LEFT($B20,3)=H$2,MAX(H$2:H19)+1,""))</f>
        <v/>
      </c>
      <c r="I20" s="3" t="str">
        <f>IF(IFERROR($B20,"E")="E","",IF(LEFT($B20,1)=I$2,MAX(I$2:I19)+1,""))</f>
        <v/>
      </c>
      <c r="J20" s="3" t="str">
        <f>IF(IFERROR($B20,"E")="E","",IF(LEFT($B20,2)=J$2,MAX(J$2:J19)+1,IF(LEFT($B20,2)=LEFT(J$2,1)&amp;"S",MAX(J$2:J19)+1,"")))</f>
        <v/>
      </c>
      <c r="K20" s="3" t="str">
        <f>IF(IFERROR($B20,"E")="E","",IF(LEFT($B20,3)=K$2,MAX(K$2:K19)+1,""))</f>
        <v/>
      </c>
      <c r="L20" s="3" t="str">
        <f>IF(IFERROR($B20,"E")="E","",IF(LEFT($B20,1)=L$2,MAX(L$2:L19)+1,""))</f>
        <v/>
      </c>
      <c r="M20" s="3" t="str">
        <f>IF(IFERROR($B20,"E")="E","",IF(LEFT($B20,2)=M$2,MAX(M$2:M19)+1,IF(LEFT($B20,2)=LEFT(M$2,1)&amp;"S",MAX(M$2:M19)+1,"")))</f>
        <v/>
      </c>
      <c r="N20" s="3" t="str">
        <f>IF(IFERROR($B20,"E")="E","",IF(LEFT($B20,3)=N$2,MAX(N$2:N19)+1,""))</f>
        <v/>
      </c>
      <c r="O20" s="3" t="str">
        <f>IF(IFERROR(FIND("U",$B20,1),0)=0,"",MAX(O$2:O19)+1)</f>
        <v/>
      </c>
      <c r="P20" s="3" t="str">
        <f>IF(IFERROR(FIND("F",$B20,1),0)=0,"",MAX(P$2:P19)+1)</f>
        <v/>
      </c>
      <c r="Q20" s="3" t="str">
        <f>IF(IFERROR(FIND("MJ",$B20,1),0)=0,"",MAX(Q$2:Q19)+1)</f>
        <v/>
      </c>
      <c r="R20" s="3" t="str">
        <f>IF(IFERROR(FIND("WJ",$B20,1),0)=0,"",MAX(R$2:R19)+1)</f>
        <v/>
      </c>
      <c r="S20" s="3" t="str">
        <f>IF(IFERROR(FIND("XJ",$B20,1),0)=0,"",MAX(S$2:S19)+1)</f>
        <v/>
      </c>
      <c r="T20" s="3" t="str">
        <f>IF(IFERROR(FIND("J",$B20,1),0)=0,"",MAX(T$2:T19)+1)</f>
        <v/>
      </c>
      <c r="U20" s="3" t="str">
        <f>IF(IFERROR(FIND("N",$B20,1),0)=0,"",MAX(U$2:U19)+1)</f>
        <v/>
      </c>
      <c r="V20" s="2">
        <f t="shared" si="0"/>
        <v>0</v>
      </c>
      <c r="W20" s="2" t="e">
        <f>VLOOKUP($A20,#REF!,10,FALSE)</f>
        <v>#REF!</v>
      </c>
    </row>
    <row r="21" spans="1:23" ht="15" x14ac:dyDescent="0.25">
      <c r="A21" s="3">
        <v>219</v>
      </c>
      <c r="B21" s="2" t="e">
        <f>VLOOKUP($A21,#REF!,3,FALSE)</f>
        <v>#REF!</v>
      </c>
      <c r="C21" s="4"/>
      <c r="D21" s="3"/>
      <c r="E21" s="3" t="str">
        <f>IF(IFERROR($B21,"E")="E","",MAX(E$2:E20)+1)</f>
        <v/>
      </c>
      <c r="F21" s="3" t="str">
        <f>IF(IFERROR($B21,"E")="E","",IF(LEFT($B21,1)=F$2,MAX(F$2:F20)+1,""))</f>
        <v/>
      </c>
      <c r="G21" s="3" t="str">
        <f>IF(IFERROR($B21,"E")="E","",IF(LEFT($B21,2)=G$2,MAX(G$2:G20)+1,IF(LEFT($B21,2)=LEFT(G$2,1)&amp;"S",MAX(G$2:G20)+1,"")))</f>
        <v/>
      </c>
      <c r="H21" s="3" t="str">
        <f>IF(IFERROR($B21,"E")="E","",IF(LEFT($B21,3)=H$2,MAX(H$2:H20)+1,""))</f>
        <v/>
      </c>
      <c r="I21" s="3" t="str">
        <f>IF(IFERROR($B21,"E")="E","",IF(LEFT($B21,1)=I$2,MAX(I$2:I20)+1,""))</f>
        <v/>
      </c>
      <c r="J21" s="3" t="str">
        <f>IF(IFERROR($B21,"E")="E","",IF(LEFT($B21,2)=J$2,MAX(J$2:J20)+1,IF(LEFT($B21,2)=LEFT(J$2,1)&amp;"S",MAX(J$2:J20)+1,"")))</f>
        <v/>
      </c>
      <c r="K21" s="3" t="str">
        <f>IF(IFERROR($B21,"E")="E","",IF(LEFT($B21,3)=K$2,MAX(K$2:K20)+1,""))</f>
        <v/>
      </c>
      <c r="L21" s="3" t="str">
        <f>IF(IFERROR($B21,"E")="E","",IF(LEFT($B21,1)=L$2,MAX(L$2:L20)+1,""))</f>
        <v/>
      </c>
      <c r="M21" s="3" t="str">
        <f>IF(IFERROR($B21,"E")="E","",IF(LEFT($B21,2)=M$2,MAX(M$2:M20)+1,IF(LEFT($B21,2)=LEFT(M$2,1)&amp;"S",MAX(M$2:M20)+1,"")))</f>
        <v/>
      </c>
      <c r="N21" s="3" t="str">
        <f>IF(IFERROR($B21,"E")="E","",IF(LEFT($B21,3)=N$2,MAX(N$2:N20)+1,""))</f>
        <v/>
      </c>
      <c r="O21" s="3" t="str">
        <f>IF(IFERROR(FIND("U",$B21,1),0)=0,"",MAX(O$2:O20)+1)</f>
        <v/>
      </c>
      <c r="P21" s="3" t="str">
        <f>IF(IFERROR(FIND("F",$B21,1),0)=0,"",MAX(P$2:P20)+1)</f>
        <v/>
      </c>
      <c r="Q21" s="3" t="str">
        <f>IF(IFERROR(FIND("MJ",$B21,1),0)=0,"",MAX(Q$2:Q20)+1)</f>
        <v/>
      </c>
      <c r="R21" s="3" t="str">
        <f>IF(IFERROR(FIND("WJ",$B21,1),0)=0,"",MAX(R$2:R20)+1)</f>
        <v/>
      </c>
      <c r="S21" s="3" t="str">
        <f>IF(IFERROR(FIND("XJ",$B21,1),0)=0,"",MAX(S$2:S20)+1)</f>
        <v/>
      </c>
      <c r="T21" s="3" t="str">
        <f>IF(IFERROR(FIND("J",$B21,1),0)=0,"",MAX(T$2:T20)+1)</f>
        <v/>
      </c>
      <c r="U21" s="3" t="str">
        <f>IF(IFERROR(FIND("N",$B21,1),0)=0,"",MAX(U$2:U20)+1)</f>
        <v/>
      </c>
      <c r="V21" s="2">
        <f t="shared" si="0"/>
        <v>0</v>
      </c>
      <c r="W21" s="2" t="e">
        <f>VLOOKUP($A21,#REF!,10,FALSE)</f>
        <v>#REF!</v>
      </c>
    </row>
    <row r="22" spans="1:23" ht="15" x14ac:dyDescent="0.25">
      <c r="A22" s="3">
        <v>220</v>
      </c>
      <c r="B22" s="2" t="e">
        <f>VLOOKUP($A22,#REF!,3,FALSE)</f>
        <v>#REF!</v>
      </c>
      <c r="C22" s="4"/>
      <c r="D22" s="3"/>
      <c r="E22" s="3" t="str">
        <f>IF(IFERROR($B22,"E")="E","",MAX(E$2:E21)+1)</f>
        <v/>
      </c>
      <c r="F22" s="3" t="str">
        <f>IF(IFERROR($B22,"E")="E","",IF(LEFT($B22,1)=F$2,MAX(F$2:F21)+1,""))</f>
        <v/>
      </c>
      <c r="G22" s="3" t="str">
        <f>IF(IFERROR($B22,"E")="E","",IF(LEFT($B22,2)=G$2,MAX(G$2:G21)+1,IF(LEFT($B22,2)=LEFT(G$2,1)&amp;"S",MAX(G$2:G21)+1,"")))</f>
        <v/>
      </c>
      <c r="H22" s="3" t="str">
        <f>IF(IFERROR($B22,"E")="E","",IF(LEFT($B22,3)=H$2,MAX(H$2:H21)+1,""))</f>
        <v/>
      </c>
      <c r="I22" s="3" t="str">
        <f>IF(IFERROR($B22,"E")="E","",IF(LEFT($B22,1)=I$2,MAX(I$2:I21)+1,""))</f>
        <v/>
      </c>
      <c r="J22" s="3" t="str">
        <f>IF(IFERROR($B22,"E")="E","",IF(LEFT($B22,2)=J$2,MAX(J$2:J21)+1,IF(LEFT($B22,2)=LEFT(J$2,1)&amp;"S",MAX(J$2:J21)+1,"")))</f>
        <v/>
      </c>
      <c r="K22" s="3" t="str">
        <f>IF(IFERROR($B22,"E")="E","",IF(LEFT($B22,3)=K$2,MAX(K$2:K21)+1,""))</f>
        <v/>
      </c>
      <c r="L22" s="3" t="str">
        <f>IF(IFERROR($B22,"E")="E","",IF(LEFT($B22,1)=L$2,MAX(L$2:L21)+1,""))</f>
        <v/>
      </c>
      <c r="M22" s="3" t="str">
        <f>IF(IFERROR($B22,"E")="E","",IF(LEFT($B22,2)=M$2,MAX(M$2:M21)+1,IF(LEFT($B22,2)=LEFT(M$2,1)&amp;"S",MAX(M$2:M21)+1,"")))</f>
        <v/>
      </c>
      <c r="N22" s="3" t="str">
        <f>IF(IFERROR($B22,"E")="E","",IF(LEFT($B22,3)=N$2,MAX(N$2:N21)+1,""))</f>
        <v/>
      </c>
      <c r="O22" s="3" t="str">
        <f>IF(IFERROR(FIND("U",$B22,1),0)=0,"",MAX(O$2:O21)+1)</f>
        <v/>
      </c>
      <c r="P22" s="3" t="str">
        <f>IF(IFERROR(FIND("F",$B22,1),0)=0,"",MAX(P$2:P21)+1)</f>
        <v/>
      </c>
      <c r="Q22" s="3" t="str">
        <f>IF(IFERROR(FIND("MJ",$B22,1),0)=0,"",MAX(Q$2:Q21)+1)</f>
        <v/>
      </c>
      <c r="R22" s="3" t="str">
        <f>IF(IFERROR(FIND("WJ",$B22,1),0)=0,"",MAX(R$2:R21)+1)</f>
        <v/>
      </c>
      <c r="S22" s="3" t="str">
        <f>IF(IFERROR(FIND("XJ",$B22,1),0)=0,"",MAX(S$2:S21)+1)</f>
        <v/>
      </c>
      <c r="T22" s="3" t="str">
        <f>IF(IFERROR(FIND("J",$B22,1),0)=0,"",MAX(T$2:T21)+1)</f>
        <v/>
      </c>
      <c r="U22" s="3" t="str">
        <f>IF(IFERROR(FIND("N",$B22,1),0)=0,"",MAX(U$2:U21)+1)</f>
        <v/>
      </c>
      <c r="V22" s="2">
        <f t="shared" si="0"/>
        <v>0</v>
      </c>
      <c r="W22" s="2" t="e">
        <f>VLOOKUP($A22,#REF!,10,FALSE)</f>
        <v>#REF!</v>
      </c>
    </row>
    <row r="23" spans="1:23" ht="15" x14ac:dyDescent="0.25">
      <c r="A23" s="3">
        <v>221</v>
      </c>
      <c r="B23" s="2" t="e">
        <f>VLOOKUP($A23,#REF!,3,FALSE)</f>
        <v>#REF!</v>
      </c>
      <c r="C23" s="4"/>
      <c r="D23" s="3"/>
      <c r="E23" s="3" t="str">
        <f>IF(IFERROR($B23,"E")="E","",MAX(E$2:E22)+1)</f>
        <v/>
      </c>
      <c r="F23" s="3" t="str">
        <f>IF(IFERROR($B23,"E")="E","",IF(LEFT($B23,1)=F$2,MAX(F$2:F22)+1,""))</f>
        <v/>
      </c>
      <c r="G23" s="3" t="str">
        <f>IF(IFERROR($B23,"E")="E","",IF(LEFT($B23,2)=G$2,MAX(G$2:G22)+1,IF(LEFT($B23,2)=LEFT(G$2,1)&amp;"S",MAX(G$2:G22)+1,"")))</f>
        <v/>
      </c>
      <c r="H23" s="3" t="str">
        <f>IF(IFERROR($B23,"E")="E","",IF(LEFT($B23,3)=H$2,MAX(H$2:H22)+1,""))</f>
        <v/>
      </c>
      <c r="I23" s="3" t="str">
        <f>IF(IFERROR($B23,"E")="E","",IF(LEFT($B23,1)=I$2,MAX(I$2:I22)+1,""))</f>
        <v/>
      </c>
      <c r="J23" s="3" t="str">
        <f>IF(IFERROR($B23,"E")="E","",IF(LEFT($B23,2)=J$2,MAX(J$2:J22)+1,IF(LEFT($B23,2)=LEFT(J$2,1)&amp;"S",MAX(J$2:J22)+1,"")))</f>
        <v/>
      </c>
      <c r="K23" s="3" t="str">
        <f>IF(IFERROR($B23,"E")="E","",IF(LEFT($B23,3)=K$2,MAX(K$2:K22)+1,""))</f>
        <v/>
      </c>
      <c r="L23" s="3" t="str">
        <f>IF(IFERROR($B23,"E")="E","",IF(LEFT($B23,1)=L$2,MAX(L$2:L22)+1,""))</f>
        <v/>
      </c>
      <c r="M23" s="3" t="str">
        <f>IF(IFERROR($B23,"E")="E","",IF(LEFT($B23,2)=M$2,MAX(M$2:M22)+1,IF(LEFT($B23,2)=LEFT(M$2,1)&amp;"S",MAX(M$2:M22)+1,"")))</f>
        <v/>
      </c>
      <c r="N23" s="3" t="str">
        <f>IF(IFERROR($B23,"E")="E","",IF(LEFT($B23,3)=N$2,MAX(N$2:N22)+1,""))</f>
        <v/>
      </c>
      <c r="O23" s="3" t="str">
        <f>IF(IFERROR(FIND("U",$B23,1),0)=0,"",MAX(O$2:O22)+1)</f>
        <v/>
      </c>
      <c r="P23" s="3" t="str">
        <f>IF(IFERROR(FIND("F",$B23,1),0)=0,"",MAX(P$2:P22)+1)</f>
        <v/>
      </c>
      <c r="Q23" s="3" t="str">
        <f>IF(IFERROR(FIND("MJ",$B23,1),0)=0,"",MAX(Q$2:Q22)+1)</f>
        <v/>
      </c>
      <c r="R23" s="3" t="str">
        <f>IF(IFERROR(FIND("WJ",$B23,1),0)=0,"",MAX(R$2:R22)+1)</f>
        <v/>
      </c>
      <c r="S23" s="3" t="str">
        <f>IF(IFERROR(FIND("XJ",$B23,1),0)=0,"",MAX(S$2:S22)+1)</f>
        <v/>
      </c>
      <c r="T23" s="3" t="str">
        <f>IF(IFERROR(FIND("J",$B23,1),0)=0,"",MAX(T$2:T22)+1)</f>
        <v/>
      </c>
      <c r="U23" s="3" t="str">
        <f>IF(IFERROR(FIND("N",$B23,1),0)=0,"",MAX(U$2:U22)+1)</f>
        <v/>
      </c>
      <c r="V23" s="2">
        <f t="shared" si="0"/>
        <v>0</v>
      </c>
      <c r="W23" s="2" t="e">
        <f>VLOOKUP($A23,#REF!,10,FALSE)</f>
        <v>#REF!</v>
      </c>
    </row>
    <row r="24" spans="1:23" ht="15" x14ac:dyDescent="0.25">
      <c r="A24" s="3">
        <v>222</v>
      </c>
      <c r="B24" s="2" t="e">
        <f>VLOOKUP($A24,#REF!,3,FALSE)</f>
        <v>#REF!</v>
      </c>
      <c r="C24" s="4"/>
      <c r="D24" s="3"/>
      <c r="E24" s="3" t="str">
        <f>IF(IFERROR($B24,"E")="E","",MAX(E$2:E23)+1)</f>
        <v/>
      </c>
      <c r="F24" s="3" t="str">
        <f>IF(IFERROR($B24,"E")="E","",IF(LEFT($B24,1)=F$2,MAX(F$2:F23)+1,""))</f>
        <v/>
      </c>
      <c r="G24" s="3" t="str">
        <f>IF(IFERROR($B24,"E")="E","",IF(LEFT($B24,2)=G$2,MAX(G$2:G23)+1,IF(LEFT($B24,2)=LEFT(G$2,1)&amp;"S",MAX(G$2:G23)+1,"")))</f>
        <v/>
      </c>
      <c r="H24" s="3" t="str">
        <f>IF(IFERROR($B24,"E")="E","",IF(LEFT($B24,3)=H$2,MAX(H$2:H23)+1,""))</f>
        <v/>
      </c>
      <c r="I24" s="3" t="str">
        <f>IF(IFERROR($B24,"E")="E","",IF(LEFT($B24,1)=I$2,MAX(I$2:I23)+1,""))</f>
        <v/>
      </c>
      <c r="J24" s="3" t="str">
        <f>IF(IFERROR($B24,"E")="E","",IF(LEFT($B24,2)=J$2,MAX(J$2:J23)+1,IF(LEFT($B24,2)=LEFT(J$2,1)&amp;"S",MAX(J$2:J23)+1,"")))</f>
        <v/>
      </c>
      <c r="K24" s="3" t="str">
        <f>IF(IFERROR($B24,"E")="E","",IF(LEFT($B24,3)=K$2,MAX(K$2:K23)+1,""))</f>
        <v/>
      </c>
      <c r="L24" s="3" t="str">
        <f>IF(IFERROR($B24,"E")="E","",IF(LEFT($B24,1)=L$2,MAX(L$2:L23)+1,""))</f>
        <v/>
      </c>
      <c r="M24" s="3" t="str">
        <f>IF(IFERROR($B24,"E")="E","",IF(LEFT($B24,2)=M$2,MAX(M$2:M23)+1,IF(LEFT($B24,2)=LEFT(M$2,1)&amp;"S",MAX(M$2:M23)+1,"")))</f>
        <v/>
      </c>
      <c r="N24" s="3" t="str">
        <f>IF(IFERROR($B24,"E")="E","",IF(LEFT($B24,3)=N$2,MAX(N$2:N23)+1,""))</f>
        <v/>
      </c>
      <c r="O24" s="3" t="str">
        <f>IF(IFERROR(FIND("U",$B24,1),0)=0,"",MAX(O$2:O23)+1)</f>
        <v/>
      </c>
      <c r="P24" s="3" t="str">
        <f>IF(IFERROR(FIND("F",$B24,1),0)=0,"",MAX(P$2:P23)+1)</f>
        <v/>
      </c>
      <c r="Q24" s="3" t="str">
        <f>IF(IFERROR(FIND("MJ",$B24,1),0)=0,"",MAX(Q$2:Q23)+1)</f>
        <v/>
      </c>
      <c r="R24" s="3" t="str">
        <f>IF(IFERROR(FIND("WJ",$B24,1),0)=0,"",MAX(R$2:R23)+1)</f>
        <v/>
      </c>
      <c r="S24" s="3" t="str">
        <f>IF(IFERROR(FIND("XJ",$B24,1),0)=0,"",MAX(S$2:S23)+1)</f>
        <v/>
      </c>
      <c r="T24" s="3" t="str">
        <f>IF(IFERROR(FIND("J",$B24,1),0)=0,"",MAX(T$2:T23)+1)</f>
        <v/>
      </c>
      <c r="U24" s="3" t="str">
        <f>IF(IFERROR(FIND("N",$B24,1),0)=0,"",MAX(U$2:U23)+1)</f>
        <v/>
      </c>
      <c r="V24" s="2">
        <f t="shared" si="0"/>
        <v>0</v>
      </c>
      <c r="W24" s="2" t="e">
        <f>VLOOKUP($A24,#REF!,10,FALSE)</f>
        <v>#REF!</v>
      </c>
    </row>
    <row r="25" spans="1:23" ht="15" x14ac:dyDescent="0.25">
      <c r="A25" s="3">
        <v>223</v>
      </c>
      <c r="B25" s="2" t="e">
        <f>VLOOKUP($A25,#REF!,3,FALSE)</f>
        <v>#REF!</v>
      </c>
      <c r="C25" s="4"/>
      <c r="D25" s="3"/>
      <c r="E25" s="3" t="str">
        <f>IF(IFERROR($B25,"E")="E","",MAX(E$2:E24)+1)</f>
        <v/>
      </c>
      <c r="F25" s="3" t="str">
        <f>IF(IFERROR($B25,"E")="E","",IF(LEFT($B25,1)=F$2,MAX(F$2:F24)+1,""))</f>
        <v/>
      </c>
      <c r="G25" s="3" t="str">
        <f>IF(IFERROR($B25,"E")="E","",IF(LEFT($B25,2)=G$2,MAX(G$2:G24)+1,IF(LEFT($B25,2)=LEFT(G$2,1)&amp;"S",MAX(G$2:G24)+1,"")))</f>
        <v/>
      </c>
      <c r="H25" s="3" t="str">
        <f>IF(IFERROR($B25,"E")="E","",IF(LEFT($B25,3)=H$2,MAX(H$2:H24)+1,""))</f>
        <v/>
      </c>
      <c r="I25" s="3" t="str">
        <f>IF(IFERROR($B25,"E")="E","",IF(LEFT($B25,1)=I$2,MAX(I$2:I24)+1,""))</f>
        <v/>
      </c>
      <c r="J25" s="3" t="str">
        <f>IF(IFERROR($B25,"E")="E","",IF(LEFT($B25,2)=J$2,MAX(J$2:J24)+1,IF(LEFT($B25,2)=LEFT(J$2,1)&amp;"S",MAX(J$2:J24)+1,"")))</f>
        <v/>
      </c>
      <c r="K25" s="3" t="str">
        <f>IF(IFERROR($B25,"E")="E","",IF(LEFT($B25,3)=K$2,MAX(K$2:K24)+1,""))</f>
        <v/>
      </c>
      <c r="L25" s="3" t="str">
        <f>IF(IFERROR($B25,"E")="E","",IF(LEFT($B25,1)=L$2,MAX(L$2:L24)+1,""))</f>
        <v/>
      </c>
      <c r="M25" s="3" t="str">
        <f>IF(IFERROR($B25,"E")="E","",IF(LEFT($B25,2)=M$2,MAX(M$2:M24)+1,IF(LEFT($B25,2)=LEFT(M$2,1)&amp;"S",MAX(M$2:M24)+1,"")))</f>
        <v/>
      </c>
      <c r="N25" s="3" t="str">
        <f>IF(IFERROR($B25,"E")="E","",IF(LEFT($B25,3)=N$2,MAX(N$2:N24)+1,""))</f>
        <v/>
      </c>
      <c r="O25" s="3" t="str">
        <f>IF(IFERROR(FIND("U",$B25,1),0)=0,"",MAX(O$2:O24)+1)</f>
        <v/>
      </c>
      <c r="P25" s="3" t="str">
        <f>IF(IFERROR(FIND("F",$B25,1),0)=0,"",MAX(P$2:P24)+1)</f>
        <v/>
      </c>
      <c r="Q25" s="3" t="str">
        <f>IF(IFERROR(FIND("MJ",$B25,1),0)=0,"",MAX(Q$2:Q24)+1)</f>
        <v/>
      </c>
      <c r="R25" s="3" t="str">
        <f>IF(IFERROR(FIND("WJ",$B25,1),0)=0,"",MAX(R$2:R24)+1)</f>
        <v/>
      </c>
      <c r="S25" s="3" t="str">
        <f>IF(IFERROR(FIND("XJ",$B25,1),0)=0,"",MAX(S$2:S24)+1)</f>
        <v/>
      </c>
      <c r="T25" s="3" t="str">
        <f>IF(IFERROR(FIND("J",$B25,1),0)=0,"",MAX(T$2:T24)+1)</f>
        <v/>
      </c>
      <c r="U25" s="3" t="str">
        <f>IF(IFERROR(FIND("N",$B25,1),0)=0,"",MAX(U$2:U24)+1)</f>
        <v/>
      </c>
      <c r="V25" s="2">
        <f t="shared" si="0"/>
        <v>0</v>
      </c>
      <c r="W25" s="2" t="e">
        <f>VLOOKUP($A25,#REF!,10,FALSE)</f>
        <v>#REF!</v>
      </c>
    </row>
    <row r="26" spans="1:23" ht="15" x14ac:dyDescent="0.25">
      <c r="A26" s="3">
        <v>224</v>
      </c>
      <c r="B26" s="2" t="e">
        <f>VLOOKUP($A26,#REF!,3,FALSE)</f>
        <v>#REF!</v>
      </c>
      <c r="C26" s="4"/>
      <c r="D26" s="3"/>
      <c r="E26" s="3" t="str">
        <f>IF(IFERROR($B26,"E")="E","",MAX(E$2:E25)+1)</f>
        <v/>
      </c>
      <c r="F26" s="3" t="str">
        <f>IF(IFERROR($B26,"E")="E","",IF(LEFT($B26,1)=F$2,MAX(F$2:F25)+1,""))</f>
        <v/>
      </c>
      <c r="G26" s="3" t="str">
        <f>IF(IFERROR($B26,"E")="E","",IF(LEFT($B26,2)=G$2,MAX(G$2:G25)+1,IF(LEFT($B26,2)=LEFT(G$2,1)&amp;"S",MAX(G$2:G25)+1,"")))</f>
        <v/>
      </c>
      <c r="H26" s="3" t="str">
        <f>IF(IFERROR($B26,"E")="E","",IF(LEFT($B26,3)=H$2,MAX(H$2:H25)+1,""))</f>
        <v/>
      </c>
      <c r="I26" s="3" t="str">
        <f>IF(IFERROR($B26,"E")="E","",IF(LEFT($B26,1)=I$2,MAX(I$2:I25)+1,""))</f>
        <v/>
      </c>
      <c r="J26" s="3" t="str">
        <f>IF(IFERROR($B26,"E")="E","",IF(LEFT($B26,2)=J$2,MAX(J$2:J25)+1,IF(LEFT($B26,2)=LEFT(J$2,1)&amp;"S",MAX(J$2:J25)+1,"")))</f>
        <v/>
      </c>
      <c r="K26" s="3" t="str">
        <f>IF(IFERROR($B26,"E")="E","",IF(LEFT($B26,3)=K$2,MAX(K$2:K25)+1,""))</f>
        <v/>
      </c>
      <c r="L26" s="3" t="str">
        <f>IF(IFERROR($B26,"E")="E","",IF(LEFT($B26,1)=L$2,MAX(L$2:L25)+1,""))</f>
        <v/>
      </c>
      <c r="M26" s="3" t="str">
        <f>IF(IFERROR($B26,"E")="E","",IF(LEFT($B26,2)=M$2,MAX(M$2:M25)+1,IF(LEFT($B26,2)=LEFT(M$2,1)&amp;"S",MAX(M$2:M25)+1,"")))</f>
        <v/>
      </c>
      <c r="N26" s="3" t="str">
        <f>IF(IFERROR($B26,"E")="E","",IF(LEFT($B26,3)=N$2,MAX(N$2:N25)+1,""))</f>
        <v/>
      </c>
      <c r="O26" s="3" t="str">
        <f>IF(IFERROR(FIND("U",$B26,1),0)=0,"",MAX(O$2:O25)+1)</f>
        <v/>
      </c>
      <c r="P26" s="3" t="str">
        <f>IF(IFERROR(FIND("F",$B26,1),0)=0,"",MAX(P$2:P25)+1)</f>
        <v/>
      </c>
      <c r="Q26" s="3" t="str">
        <f>IF(IFERROR(FIND("MJ",$B26,1),0)=0,"",MAX(Q$2:Q25)+1)</f>
        <v/>
      </c>
      <c r="R26" s="3" t="str">
        <f>IF(IFERROR(FIND("WJ",$B26,1),0)=0,"",MAX(R$2:R25)+1)</f>
        <v/>
      </c>
      <c r="S26" s="3" t="str">
        <f>IF(IFERROR(FIND("XJ",$B26,1),0)=0,"",MAX(S$2:S25)+1)</f>
        <v/>
      </c>
      <c r="T26" s="3" t="str">
        <f>IF(IFERROR(FIND("J",$B26,1),0)=0,"",MAX(T$2:T25)+1)</f>
        <v/>
      </c>
      <c r="U26" s="3" t="str">
        <f>IF(IFERROR(FIND("N",$B26,1),0)=0,"",MAX(U$2:U25)+1)</f>
        <v/>
      </c>
      <c r="V26" s="2">
        <f t="shared" si="0"/>
        <v>0</v>
      </c>
      <c r="W26" s="2" t="e">
        <f>VLOOKUP($A26,#REF!,10,FALSE)</f>
        <v>#REF!</v>
      </c>
    </row>
    <row r="27" spans="1:23" ht="15" x14ac:dyDescent="0.25">
      <c r="A27" s="3">
        <v>225</v>
      </c>
      <c r="B27" s="2" t="e">
        <f>VLOOKUP($A27,#REF!,3,FALSE)</f>
        <v>#REF!</v>
      </c>
      <c r="C27" s="4"/>
      <c r="D27" s="3"/>
      <c r="E27" s="3" t="str">
        <f>IF(IFERROR($B27,"E")="E","",MAX(E$2:E26)+1)</f>
        <v/>
      </c>
      <c r="F27" s="3" t="str">
        <f>IF(IFERROR($B27,"E")="E","",IF(LEFT($B27,1)=F$2,MAX(F$2:F26)+1,""))</f>
        <v/>
      </c>
      <c r="G27" s="3" t="str">
        <f>IF(IFERROR($B27,"E")="E","",IF(LEFT($B27,2)=G$2,MAX(G$2:G26)+1,IF(LEFT($B27,2)=LEFT(G$2,1)&amp;"S",MAX(G$2:G26)+1,"")))</f>
        <v/>
      </c>
      <c r="H27" s="3" t="str">
        <f>IF(IFERROR($B27,"E")="E","",IF(LEFT($B27,3)=H$2,MAX(H$2:H26)+1,""))</f>
        <v/>
      </c>
      <c r="I27" s="3" t="str">
        <f>IF(IFERROR($B27,"E")="E","",IF(LEFT($B27,1)=I$2,MAX(I$2:I26)+1,""))</f>
        <v/>
      </c>
      <c r="J27" s="3" t="str">
        <f>IF(IFERROR($B27,"E")="E","",IF(LEFT($B27,2)=J$2,MAX(J$2:J26)+1,IF(LEFT($B27,2)=LEFT(J$2,1)&amp;"S",MAX(J$2:J26)+1,"")))</f>
        <v/>
      </c>
      <c r="K27" s="3" t="str">
        <f>IF(IFERROR($B27,"E")="E","",IF(LEFT($B27,3)=K$2,MAX(K$2:K26)+1,""))</f>
        <v/>
      </c>
      <c r="L27" s="3" t="str">
        <f>IF(IFERROR($B27,"E")="E","",IF(LEFT($B27,1)=L$2,MAX(L$2:L26)+1,""))</f>
        <v/>
      </c>
      <c r="M27" s="3" t="str">
        <f>IF(IFERROR($B27,"E")="E","",IF(LEFT($B27,2)=M$2,MAX(M$2:M26)+1,IF(LEFT($B27,2)=LEFT(M$2,1)&amp;"S",MAX(M$2:M26)+1,"")))</f>
        <v/>
      </c>
      <c r="N27" s="3" t="str">
        <f>IF(IFERROR($B27,"E")="E","",IF(LEFT($B27,3)=N$2,MAX(N$2:N26)+1,""))</f>
        <v/>
      </c>
      <c r="O27" s="3" t="str">
        <f>IF(IFERROR(FIND("U",$B27,1),0)=0,"",MAX(O$2:O26)+1)</f>
        <v/>
      </c>
      <c r="P27" s="3" t="str">
        <f>IF(IFERROR(FIND("F",$B27,1),0)=0,"",MAX(P$2:P26)+1)</f>
        <v/>
      </c>
      <c r="Q27" s="3" t="str">
        <f>IF(IFERROR(FIND("MJ",$B27,1),0)=0,"",MAX(Q$2:Q26)+1)</f>
        <v/>
      </c>
      <c r="R27" s="3" t="str">
        <f>IF(IFERROR(FIND("WJ",$B27,1),0)=0,"",MAX(R$2:R26)+1)</f>
        <v/>
      </c>
      <c r="S27" s="3" t="str">
        <f>IF(IFERROR(FIND("XJ",$B27,1),0)=0,"",MAX(S$2:S26)+1)</f>
        <v/>
      </c>
      <c r="T27" s="3" t="str">
        <f>IF(IFERROR(FIND("J",$B27,1),0)=0,"",MAX(T$2:T26)+1)</f>
        <v/>
      </c>
      <c r="U27" s="3" t="str">
        <f>IF(IFERROR(FIND("N",$B27,1),0)=0,"",MAX(U$2:U26)+1)</f>
        <v/>
      </c>
      <c r="V27" s="2">
        <f t="shared" si="0"/>
        <v>0</v>
      </c>
      <c r="W27" s="2" t="e">
        <f>VLOOKUP($A27,#REF!,10,FALSE)</f>
        <v>#REF!</v>
      </c>
    </row>
    <row r="28" spans="1:23" ht="15" x14ac:dyDescent="0.25">
      <c r="A28" s="3">
        <v>226</v>
      </c>
      <c r="B28" s="2" t="e">
        <f>VLOOKUP($A28,#REF!,3,FALSE)</f>
        <v>#REF!</v>
      </c>
      <c r="C28" s="4"/>
      <c r="D28" s="3"/>
      <c r="E28" s="3" t="str">
        <f>IF(IFERROR($B28,"E")="E","",MAX(E$2:E27)+1)</f>
        <v/>
      </c>
      <c r="F28" s="3" t="str">
        <f>IF(IFERROR($B28,"E")="E","",IF(LEFT($B28,1)=F$2,MAX(F$2:F27)+1,""))</f>
        <v/>
      </c>
      <c r="G28" s="3" t="str">
        <f>IF(IFERROR($B28,"E")="E","",IF(LEFT($B28,2)=G$2,MAX(G$2:G27)+1,IF(LEFT($B28,2)=LEFT(G$2,1)&amp;"S",MAX(G$2:G27)+1,"")))</f>
        <v/>
      </c>
      <c r="H28" s="3" t="str">
        <f>IF(IFERROR($B28,"E")="E","",IF(LEFT($B28,3)=H$2,MAX(H$2:H27)+1,""))</f>
        <v/>
      </c>
      <c r="I28" s="3" t="str">
        <f>IF(IFERROR($B28,"E")="E","",IF(LEFT($B28,1)=I$2,MAX(I$2:I27)+1,""))</f>
        <v/>
      </c>
      <c r="J28" s="3" t="str">
        <f>IF(IFERROR($B28,"E")="E","",IF(LEFT($B28,2)=J$2,MAX(J$2:J27)+1,IF(LEFT($B28,2)=LEFT(J$2,1)&amp;"S",MAX(J$2:J27)+1,"")))</f>
        <v/>
      </c>
      <c r="K28" s="3" t="str">
        <f>IF(IFERROR($B28,"E")="E","",IF(LEFT($B28,3)=K$2,MAX(K$2:K27)+1,""))</f>
        <v/>
      </c>
      <c r="L28" s="3" t="str">
        <f>IF(IFERROR($B28,"E")="E","",IF(LEFT($B28,1)=L$2,MAX(L$2:L27)+1,""))</f>
        <v/>
      </c>
      <c r="M28" s="3" t="str">
        <f>IF(IFERROR($B28,"E")="E","",IF(LEFT($B28,2)=M$2,MAX(M$2:M27)+1,IF(LEFT($B28,2)=LEFT(M$2,1)&amp;"S",MAX(M$2:M27)+1,"")))</f>
        <v/>
      </c>
      <c r="N28" s="3" t="str">
        <f>IF(IFERROR($B28,"E")="E","",IF(LEFT($B28,3)=N$2,MAX(N$2:N27)+1,""))</f>
        <v/>
      </c>
      <c r="O28" s="3" t="str">
        <f>IF(IFERROR(FIND("U",$B28,1),0)=0,"",MAX(O$2:O27)+1)</f>
        <v/>
      </c>
      <c r="P28" s="3" t="str">
        <f>IF(IFERROR(FIND("F",$B28,1),0)=0,"",MAX(P$2:P27)+1)</f>
        <v/>
      </c>
      <c r="Q28" s="3" t="str">
        <f>IF(IFERROR(FIND("MJ",$B28,1),0)=0,"",MAX(Q$2:Q27)+1)</f>
        <v/>
      </c>
      <c r="R28" s="3" t="str">
        <f>IF(IFERROR(FIND("WJ",$B28,1),0)=0,"",MAX(R$2:R27)+1)</f>
        <v/>
      </c>
      <c r="S28" s="3" t="str">
        <f>IF(IFERROR(FIND("XJ",$B28,1),0)=0,"",MAX(S$2:S27)+1)</f>
        <v/>
      </c>
      <c r="T28" s="3" t="str">
        <f>IF(IFERROR(FIND("J",$B28,1),0)=0,"",MAX(T$2:T27)+1)</f>
        <v/>
      </c>
      <c r="U28" s="3" t="str">
        <f>IF(IFERROR(FIND("N",$B28,1),0)=0,"",MAX(U$2:U27)+1)</f>
        <v/>
      </c>
      <c r="V28" s="2">
        <f>MIN(F28:U28)</f>
        <v>0</v>
      </c>
      <c r="W28" s="2" t="e">
        <f>VLOOKUP($A28,#REF!,10,FALSE)</f>
        <v>#REF!</v>
      </c>
    </row>
    <row r="29" spans="1:23" ht="15" x14ac:dyDescent="0.25">
      <c r="A29" s="3">
        <v>227</v>
      </c>
      <c r="B29" s="2" t="e">
        <f>VLOOKUP($A29,#REF!,3,FALSE)</f>
        <v>#REF!</v>
      </c>
      <c r="C29" s="4"/>
      <c r="D29" s="3"/>
      <c r="E29" s="3" t="str">
        <f>IF(IFERROR($B29,"E")="E","",MAX(E$2:E28)+1)</f>
        <v/>
      </c>
      <c r="F29" s="3" t="str">
        <f>IF(IFERROR($B29,"E")="E","",IF(LEFT($B29,1)=F$2,MAX(F$2:F28)+1,""))</f>
        <v/>
      </c>
      <c r="G29" s="3" t="str">
        <f>IF(IFERROR($B29,"E")="E","",IF(LEFT($B29,2)=G$2,MAX(G$2:G28)+1,IF(LEFT($B29,2)=LEFT(G$2,1)&amp;"S",MAX(G$2:G28)+1,"")))</f>
        <v/>
      </c>
      <c r="H29" s="3" t="str">
        <f>IF(IFERROR($B29,"E")="E","",IF(LEFT($B29,3)=H$2,MAX(H$2:H28)+1,""))</f>
        <v/>
      </c>
      <c r="I29" s="3" t="str">
        <f>IF(IFERROR($B29,"E")="E","",IF(LEFT($B29,1)=I$2,MAX(I$2:I28)+1,""))</f>
        <v/>
      </c>
      <c r="J29" s="3" t="str">
        <f>IF(IFERROR($B29,"E")="E","",IF(LEFT($B29,2)=J$2,MAX(J$2:J28)+1,IF(LEFT($B29,2)=LEFT(J$2,1)&amp;"S",MAX(J$2:J28)+1,"")))</f>
        <v/>
      </c>
      <c r="K29" s="3" t="str">
        <f>IF(IFERROR($B29,"E")="E","",IF(LEFT($B29,3)=K$2,MAX(K$2:K28)+1,""))</f>
        <v/>
      </c>
      <c r="L29" s="3" t="str">
        <f>IF(IFERROR($B29,"E")="E","",IF(LEFT($B29,1)=L$2,MAX(L$2:L28)+1,""))</f>
        <v/>
      </c>
      <c r="M29" s="3" t="str">
        <f>IF(IFERROR($B29,"E")="E","",IF(LEFT($B29,2)=M$2,MAX(M$2:M28)+1,IF(LEFT($B29,2)=LEFT(M$2,1)&amp;"S",MAX(M$2:M28)+1,"")))</f>
        <v/>
      </c>
      <c r="N29" s="3" t="str">
        <f>IF(IFERROR($B29,"E")="E","",IF(LEFT($B29,3)=N$2,MAX(N$2:N28)+1,""))</f>
        <v/>
      </c>
      <c r="O29" s="3" t="str">
        <f>IF(IFERROR(FIND("U",$B29,1),0)=0,"",MAX(O$2:O28)+1)</f>
        <v/>
      </c>
      <c r="P29" s="3" t="str">
        <f>IF(IFERROR(FIND("F",$B29,1),0)=0,"",MAX(P$2:P28)+1)</f>
        <v/>
      </c>
      <c r="Q29" s="3" t="str">
        <f>IF(IFERROR(FIND("MJ",$B29,1),0)=0,"",MAX(Q$2:Q28)+1)</f>
        <v/>
      </c>
      <c r="R29" s="3" t="str">
        <f>IF(IFERROR(FIND("WJ",$B29,1),0)=0,"",MAX(R$2:R28)+1)</f>
        <v/>
      </c>
      <c r="S29" s="3" t="str">
        <f>IF(IFERROR(FIND("XJ",$B29,1),0)=0,"",MAX(S$2:S28)+1)</f>
        <v/>
      </c>
      <c r="T29" s="3" t="str">
        <f>IF(IFERROR(FIND("J",$B29,1),0)=0,"",MAX(T$2:T28)+1)</f>
        <v/>
      </c>
      <c r="U29" s="3" t="str">
        <f>IF(IFERROR(FIND("N",$B29,1),0)=0,"",MAX(U$2:U28)+1)</f>
        <v/>
      </c>
      <c r="V29" s="2">
        <f>MIN(F29:U29)</f>
        <v>0</v>
      </c>
      <c r="W29" s="2" t="e">
        <f>VLOOKUP($A29,#REF!,10,FALSE)</f>
        <v>#REF!</v>
      </c>
    </row>
    <row r="30" spans="1:23" ht="15" x14ac:dyDescent="0.25">
      <c r="A30" s="3">
        <v>228</v>
      </c>
      <c r="B30" s="2" t="e">
        <f>VLOOKUP($A30,#REF!,3,FALSE)</f>
        <v>#REF!</v>
      </c>
      <c r="C30" s="4"/>
      <c r="D30" s="3"/>
      <c r="E30" s="3" t="str">
        <f>IF(IFERROR($B30,"E")="E","",MAX(E$2:E29)+1)</f>
        <v/>
      </c>
      <c r="F30" s="3" t="str">
        <f>IF(IFERROR($B30,"E")="E","",IF(LEFT($B30,1)=F$2,MAX(F$2:F29)+1,""))</f>
        <v/>
      </c>
      <c r="G30" s="3" t="str">
        <f>IF(IFERROR($B30,"E")="E","",IF(LEFT($B30,2)=G$2,MAX(G$2:G29)+1,IF(LEFT($B30,2)=LEFT(G$2,1)&amp;"S",MAX(G$2:G29)+1,"")))</f>
        <v/>
      </c>
      <c r="H30" s="3" t="str">
        <f>IF(IFERROR($B30,"E")="E","",IF(LEFT($B30,3)=H$2,MAX(H$2:H29)+1,""))</f>
        <v/>
      </c>
      <c r="I30" s="3" t="str">
        <f>IF(IFERROR($B30,"E")="E","",IF(LEFT($B30,1)=I$2,MAX(I$2:I29)+1,""))</f>
        <v/>
      </c>
      <c r="J30" s="3" t="str">
        <f>IF(IFERROR($B30,"E")="E","",IF(LEFT($B30,2)=J$2,MAX(J$2:J29)+1,IF(LEFT($B30,2)=LEFT(J$2,1)&amp;"S",MAX(J$2:J29)+1,"")))</f>
        <v/>
      </c>
      <c r="K30" s="3" t="str">
        <f>IF(IFERROR($B30,"E")="E","",IF(LEFT($B30,3)=K$2,MAX(K$2:K29)+1,""))</f>
        <v/>
      </c>
      <c r="L30" s="3" t="str">
        <f>IF(IFERROR($B30,"E")="E","",IF(LEFT($B30,1)=L$2,MAX(L$2:L29)+1,""))</f>
        <v/>
      </c>
      <c r="M30" s="3" t="str">
        <f>IF(IFERROR($B30,"E")="E","",IF(LEFT($B30,2)=M$2,MAX(M$2:M29)+1,IF(LEFT($B30,2)=LEFT(M$2,1)&amp;"S",MAX(M$2:M29)+1,"")))</f>
        <v/>
      </c>
      <c r="N30" s="3" t="str">
        <f>IF(IFERROR($B30,"E")="E","",IF(LEFT($B30,3)=N$2,MAX(N$2:N29)+1,""))</f>
        <v/>
      </c>
      <c r="O30" s="3" t="str">
        <f>IF(IFERROR(FIND("U",$B30,1),0)=0,"",MAX(O$2:O29)+1)</f>
        <v/>
      </c>
      <c r="P30" s="3" t="str">
        <f>IF(IFERROR(FIND("F",$B30,1),0)=0,"",MAX(P$2:P29)+1)</f>
        <v/>
      </c>
      <c r="Q30" s="3" t="str">
        <f>IF(IFERROR(FIND("MJ",$B30,1),0)=0,"",MAX(Q$2:Q29)+1)</f>
        <v/>
      </c>
      <c r="R30" s="3" t="str">
        <f>IF(IFERROR(FIND("WJ",$B30,1),0)=0,"",MAX(R$2:R29)+1)</f>
        <v/>
      </c>
      <c r="S30" s="3" t="str">
        <f>IF(IFERROR(FIND("XJ",$B30,1),0)=0,"",MAX(S$2:S29)+1)</f>
        <v/>
      </c>
      <c r="T30" s="3" t="str">
        <f>IF(IFERROR(FIND("J",$B30,1),0)=0,"",MAX(T$2:T29)+1)</f>
        <v/>
      </c>
      <c r="U30" s="3" t="str">
        <f>IF(IFERROR(FIND("N",$B30,1),0)=0,"",MAX(U$2:U29)+1)</f>
        <v/>
      </c>
      <c r="V30" s="2">
        <f>MIN(F30:U30)</f>
        <v>0</v>
      </c>
      <c r="W30" s="2" t="e">
        <f>VLOOKUP($A30,#REF!,10,FALSE)</f>
        <v>#REF!</v>
      </c>
    </row>
    <row r="31" spans="1:23" ht="15" x14ac:dyDescent="0.25">
      <c r="A31" s="3">
        <v>229</v>
      </c>
      <c r="B31" s="2" t="e">
        <f>VLOOKUP($A31,#REF!,3,FALSE)</f>
        <v>#REF!</v>
      </c>
      <c r="C31" s="4"/>
      <c r="D31" s="3"/>
      <c r="E31" s="3" t="str">
        <f>IF(IFERROR($B31,"E")="E","",MAX(E$2:E30)+1)</f>
        <v/>
      </c>
      <c r="F31" s="3" t="str">
        <f>IF(IFERROR($B31,"E")="E","",IF(LEFT($B31,1)=F$2,MAX(F$2:F30)+1,""))</f>
        <v/>
      </c>
      <c r="G31" s="3" t="str">
        <f>IF(IFERROR($B31,"E")="E","",IF(LEFT($B31,2)=G$2,MAX(G$2:G30)+1,IF(LEFT($B31,2)=LEFT(G$2,1)&amp;"S",MAX(G$2:G30)+1,"")))</f>
        <v/>
      </c>
      <c r="H31" s="3" t="str">
        <f>IF(IFERROR($B31,"E")="E","",IF(LEFT($B31,3)=H$2,MAX(H$2:H30)+1,""))</f>
        <v/>
      </c>
      <c r="I31" s="3" t="str">
        <f>IF(IFERROR($B31,"E")="E","",IF(LEFT($B31,1)=I$2,MAX(I$2:I30)+1,""))</f>
        <v/>
      </c>
      <c r="J31" s="3" t="str">
        <f>IF(IFERROR($B31,"E")="E","",IF(LEFT($B31,2)=J$2,MAX(J$2:J30)+1,IF(LEFT($B31,2)=LEFT(J$2,1)&amp;"S",MAX(J$2:J30)+1,"")))</f>
        <v/>
      </c>
      <c r="K31" s="3" t="str">
        <f>IF(IFERROR($B31,"E")="E","",IF(LEFT($B31,3)=K$2,MAX(K$2:K30)+1,""))</f>
        <v/>
      </c>
      <c r="L31" s="3" t="str">
        <f>IF(IFERROR($B31,"E")="E","",IF(LEFT($B31,1)=L$2,MAX(L$2:L30)+1,""))</f>
        <v/>
      </c>
      <c r="M31" s="3" t="str">
        <f>IF(IFERROR($B31,"E")="E","",IF(LEFT($B31,2)=M$2,MAX(M$2:M30)+1,IF(LEFT($B31,2)=LEFT(M$2,1)&amp;"S",MAX(M$2:M30)+1,"")))</f>
        <v/>
      </c>
      <c r="N31" s="3" t="str">
        <f>IF(IFERROR($B31,"E")="E","",IF(LEFT($B31,3)=N$2,MAX(N$2:N30)+1,""))</f>
        <v/>
      </c>
      <c r="O31" s="3" t="str">
        <f>IF(IFERROR(FIND("U",$B31,1),0)=0,"",MAX(O$2:O30)+1)</f>
        <v/>
      </c>
      <c r="P31" s="3" t="str">
        <f>IF(IFERROR(FIND("F",$B31,1),0)=0,"",MAX(P$2:P30)+1)</f>
        <v/>
      </c>
      <c r="Q31" s="3" t="str">
        <f>IF(IFERROR(FIND("MJ",$B31,1),0)=0,"",MAX(Q$2:Q30)+1)</f>
        <v/>
      </c>
      <c r="R31" s="3" t="str">
        <f>IF(IFERROR(FIND("WJ",$B31,1),0)=0,"",MAX(R$2:R30)+1)</f>
        <v/>
      </c>
      <c r="S31" s="3" t="str">
        <f>IF(IFERROR(FIND("XJ",$B31,1),0)=0,"",MAX(S$2:S30)+1)</f>
        <v/>
      </c>
      <c r="T31" s="3" t="str">
        <f>IF(IFERROR(FIND("J",$B31,1),0)=0,"",MAX(T$2:T30)+1)</f>
        <v/>
      </c>
      <c r="U31" s="3" t="str">
        <f>IF(IFERROR(FIND("N",$B31,1),0)=0,"",MAX(U$2:U30)+1)</f>
        <v/>
      </c>
      <c r="V31" s="2">
        <f>MIN(F31:U31)</f>
        <v>0</v>
      </c>
      <c r="W31" s="2" t="e">
        <f>VLOOKUP($A31,#REF!,10,FALSE)</f>
        <v>#REF!</v>
      </c>
    </row>
    <row r="32" spans="1:23" ht="15" x14ac:dyDescent="0.25">
      <c r="A32" s="3">
        <v>401</v>
      </c>
      <c r="B32" s="2" t="e">
        <f>VLOOKUP($A32,#REF!,3,FALSE)</f>
        <v>#REF!</v>
      </c>
      <c r="C32" s="4"/>
      <c r="D32" s="3"/>
      <c r="E32" s="3" t="str">
        <f>IF(IFERROR($B32,"E")="E","",MAX(E$2:E27)+1)</f>
        <v/>
      </c>
      <c r="F32" s="3" t="str">
        <f>IF(IFERROR($B32,"E")="E","",IF(LEFT($B32,1)=F$2,MAX(F$2:F27)+1,""))</f>
        <v/>
      </c>
      <c r="G32" s="3" t="str">
        <f>IF(IFERROR($B32,"E")="E","",IF(LEFT($B32,2)=G$2,MAX(G$2:G27)+1,IF(LEFT($B32,2)=LEFT(G$2,1)&amp;"S",MAX(G$2:G27)+1,"")))</f>
        <v/>
      </c>
      <c r="H32" s="3" t="str">
        <f>IF(IFERROR($B32,"E")="E","",IF(LEFT($B32,3)=H$2,MAX(H$2:H27)+1,""))</f>
        <v/>
      </c>
      <c r="I32" s="3" t="str">
        <f>IF(IFERROR($B32,"E")="E","",IF(LEFT($B32,1)=I$2,MAX(I$2:I27)+1,""))</f>
        <v/>
      </c>
      <c r="J32" s="3" t="str">
        <f>IF(IFERROR($B32,"E")="E","",IF(LEFT($B32,2)=J$2,MAX(J$2:J27)+1,IF(LEFT($B32,2)=LEFT(J$2,1)&amp;"S",MAX(J$2:J27)+1,"")))</f>
        <v/>
      </c>
      <c r="K32" s="3" t="str">
        <f>IF(IFERROR($B32,"E")="E","",IF(LEFT($B32,3)=K$2,MAX(K$2:K27)+1,""))</f>
        <v/>
      </c>
      <c r="L32" s="3" t="str">
        <f>IF(IFERROR($B32,"E")="E","",IF(LEFT($B32,1)=L$2,MAX(L$2:L27)+1,""))</f>
        <v/>
      </c>
      <c r="M32" s="3" t="str">
        <f>IF(IFERROR($B32,"E")="E","",IF(LEFT($B32,2)=M$2,MAX(M$2:M27)+1,IF(LEFT($B32,2)=LEFT(M$2,1)&amp;"S",MAX(M$2:M27)+1,"")))</f>
        <v/>
      </c>
      <c r="N32" s="3" t="str">
        <f>IF(IFERROR($B32,"E")="E","",IF(LEFT($B32,3)=N$2,MAX(N$2:N27)+1,""))</f>
        <v/>
      </c>
      <c r="O32" s="3" t="str">
        <f>IF(IFERROR(FIND("U",$B32,1),0)=0,"",MAX(O$2:O27)+1)</f>
        <v/>
      </c>
      <c r="P32" s="3" t="str">
        <f>IF(IFERROR(FIND("F",$B32,1),0)=0,"",MAX(P$2:P27)+1)</f>
        <v/>
      </c>
      <c r="Q32" s="3" t="str">
        <f>IF(IFERROR(FIND("MJ",$B32,1),0)=0,"",MAX(Q$2:Q27)+1)</f>
        <v/>
      </c>
      <c r="R32" s="3" t="str">
        <f>IF(IFERROR(FIND("WJ",$B32,1),0)=0,"",MAX(R$2:R27)+1)</f>
        <v/>
      </c>
      <c r="S32" s="3" t="str">
        <f>IF(IFERROR(FIND("XJ",$B32,1),0)=0,"",MAX(S$2:S27)+1)</f>
        <v/>
      </c>
      <c r="T32" s="3" t="str">
        <f>IF(IFERROR(FIND("J",$B32,1),0)=0,"",MAX(T$2:T27)+1)</f>
        <v/>
      </c>
      <c r="U32" s="3" t="str">
        <f>IF(IFERROR(FIND("N",$B32,1),0)=0,"",MAX(U$2:U27)+1)</f>
        <v/>
      </c>
      <c r="V32" s="2">
        <f t="shared" si="0"/>
        <v>0</v>
      </c>
      <c r="W32" s="2" t="e">
        <f>VLOOKUP($A32,#REF!,10,FALSE)</f>
        <v>#REF!</v>
      </c>
    </row>
    <row r="33" spans="1:23" ht="15" x14ac:dyDescent="0.25">
      <c r="A33" s="3">
        <v>402</v>
      </c>
      <c r="B33" s="2" t="e">
        <f>VLOOKUP($A33,#REF!,3,FALSE)</f>
        <v>#REF!</v>
      </c>
      <c r="C33" s="4"/>
      <c r="D33" s="3"/>
      <c r="E33" s="3" t="str">
        <f>IF(IFERROR($B33,"E")="E","",MAX(E$2:E32)+1)</f>
        <v/>
      </c>
      <c r="F33" s="3" t="str">
        <f>IF(IFERROR($B33,"E")="E","",IF(LEFT($B33,1)=F$2,MAX(F$2:F32)+1,""))</f>
        <v/>
      </c>
      <c r="G33" s="3" t="str">
        <f>IF(IFERROR($B33,"E")="E","",IF(LEFT($B33,2)=G$2,MAX(G$2:G32)+1,IF(LEFT($B33,2)=LEFT(G$2,1)&amp;"S",MAX(G$2:G32)+1,"")))</f>
        <v/>
      </c>
      <c r="H33" s="3" t="str">
        <f>IF(IFERROR($B33,"E")="E","",IF(LEFT($B33,3)=H$2,MAX(H$2:H32)+1,""))</f>
        <v/>
      </c>
      <c r="I33" s="3" t="str">
        <f>IF(IFERROR($B33,"E")="E","",IF(LEFT($B33,1)=I$2,MAX(I$2:I32)+1,""))</f>
        <v/>
      </c>
      <c r="J33" s="3" t="str">
        <f>IF(IFERROR($B33,"E")="E","",IF(LEFT($B33,2)=J$2,MAX(J$2:J32)+1,IF(LEFT($B33,2)=LEFT(J$2,1)&amp;"S",MAX(J$2:J32)+1,"")))</f>
        <v/>
      </c>
      <c r="K33" s="3" t="str">
        <f>IF(IFERROR($B33,"E")="E","",IF(LEFT($B33,3)=K$2,MAX(K$2:K32)+1,""))</f>
        <v/>
      </c>
      <c r="L33" s="3" t="str">
        <f>IF(IFERROR($B33,"E")="E","",IF(LEFT($B33,1)=L$2,MAX(L$2:L32)+1,""))</f>
        <v/>
      </c>
      <c r="M33" s="3" t="str">
        <f>IF(IFERROR($B33,"E")="E","",IF(LEFT($B33,2)=M$2,MAX(M$2:M32)+1,IF(LEFT($B33,2)=LEFT(M$2,1)&amp;"S",MAX(M$2:M32)+1,"")))</f>
        <v/>
      </c>
      <c r="N33" s="3" t="str">
        <f>IF(IFERROR($B33,"E")="E","",IF(LEFT($B33,3)=N$2,MAX(N$2:N32)+1,""))</f>
        <v/>
      </c>
      <c r="O33" s="3" t="str">
        <f>IF(IFERROR(FIND("U",$B33,1),0)=0,"",MAX(O$2:O32)+1)</f>
        <v/>
      </c>
      <c r="P33" s="3" t="str">
        <f>IF(IFERROR(FIND("F",$B33,1),0)=0,"",MAX(P$2:P32)+1)</f>
        <v/>
      </c>
      <c r="Q33" s="3" t="str">
        <f>IF(IFERROR(FIND("MJ",$B33,1),0)=0,"",MAX(Q$2:Q32)+1)</f>
        <v/>
      </c>
      <c r="R33" s="3" t="str">
        <f>IF(IFERROR(FIND("WJ",$B33,1),0)=0,"",MAX(R$2:R32)+1)</f>
        <v/>
      </c>
      <c r="S33" s="3" t="str">
        <f>IF(IFERROR(FIND("XJ",$B33,1),0)=0,"",MAX(S$2:S32)+1)</f>
        <v/>
      </c>
      <c r="T33" s="3" t="str">
        <f>IF(IFERROR(FIND("J",$B33,1),0)=0,"",MAX(T$2:T32)+1)</f>
        <v/>
      </c>
      <c r="U33" s="3" t="str">
        <f>IF(IFERROR(FIND("N",$B33,1),0)=0,"",MAX(U$2:U32)+1)</f>
        <v/>
      </c>
      <c r="V33" s="2">
        <f t="shared" si="0"/>
        <v>0</v>
      </c>
      <c r="W33" s="2" t="e">
        <f>VLOOKUP($A33,#REF!,10,FALSE)</f>
        <v>#REF!</v>
      </c>
    </row>
    <row r="34" spans="1:23" ht="15" x14ac:dyDescent="0.25">
      <c r="A34" s="3">
        <v>403</v>
      </c>
      <c r="B34" s="2" t="e">
        <f>VLOOKUP($A34,#REF!,3,FALSE)</f>
        <v>#REF!</v>
      </c>
      <c r="C34" s="4"/>
      <c r="D34" s="3"/>
      <c r="E34" s="3" t="str">
        <f>IF(IFERROR($B34,"E")="E","",MAX(E$2:E33)+1)</f>
        <v/>
      </c>
      <c r="F34" s="3" t="str">
        <f>IF(IFERROR($B34,"E")="E","",IF(LEFT($B34,1)=F$2,MAX(F$2:F33)+1,""))</f>
        <v/>
      </c>
      <c r="G34" s="3" t="str">
        <f>IF(IFERROR($B34,"E")="E","",IF(LEFT($B34,2)=G$2,MAX(G$2:G33)+1,IF(LEFT($B34,2)=LEFT(G$2,1)&amp;"S",MAX(G$2:G33)+1,"")))</f>
        <v/>
      </c>
      <c r="H34" s="3" t="str">
        <f>IF(IFERROR($B34,"E")="E","",IF(LEFT($B34,3)=H$2,MAX(H$2:H33)+1,""))</f>
        <v/>
      </c>
      <c r="I34" s="3" t="str">
        <f>IF(IFERROR($B34,"E")="E","",IF(LEFT($B34,1)=I$2,MAX(I$2:I33)+1,""))</f>
        <v/>
      </c>
      <c r="J34" s="3" t="str">
        <f>IF(IFERROR($B34,"E")="E","",IF(LEFT($B34,2)=J$2,MAX(J$2:J33)+1,IF(LEFT($B34,2)=LEFT(J$2,1)&amp;"S",MAX(J$2:J33)+1,"")))</f>
        <v/>
      </c>
      <c r="K34" s="3" t="str">
        <f>IF(IFERROR($B34,"E")="E","",IF(LEFT($B34,3)=K$2,MAX(K$2:K33)+1,""))</f>
        <v/>
      </c>
      <c r="L34" s="3" t="str">
        <f>IF(IFERROR($B34,"E")="E","",IF(LEFT($B34,1)=L$2,MAX(L$2:L33)+1,""))</f>
        <v/>
      </c>
      <c r="M34" s="3" t="str">
        <f>IF(IFERROR($B34,"E")="E","",IF(LEFT($B34,2)=M$2,MAX(M$2:M33)+1,IF(LEFT($B34,2)=LEFT(M$2,1)&amp;"S",MAX(M$2:M33)+1,"")))</f>
        <v/>
      </c>
      <c r="N34" s="3" t="str">
        <f>IF(IFERROR($B34,"E")="E","",IF(LEFT($B34,3)=N$2,MAX(N$2:N33)+1,""))</f>
        <v/>
      </c>
      <c r="O34" s="3" t="str">
        <f>IF(IFERROR(FIND("U",$B34,1),0)=0,"",MAX(O$2:O33)+1)</f>
        <v/>
      </c>
      <c r="P34" s="3" t="str">
        <f>IF(IFERROR(FIND("F",$B34,1),0)=0,"",MAX(P$2:P33)+1)</f>
        <v/>
      </c>
      <c r="Q34" s="3" t="str">
        <f>IF(IFERROR(FIND("MJ",$B34,1),0)=0,"",MAX(Q$2:Q33)+1)</f>
        <v/>
      </c>
      <c r="R34" s="3" t="str">
        <f>IF(IFERROR(FIND("WJ",$B34,1),0)=0,"",MAX(R$2:R33)+1)</f>
        <v/>
      </c>
      <c r="S34" s="3" t="str">
        <f>IF(IFERROR(FIND("XJ",$B34,1),0)=0,"",MAX(S$2:S33)+1)</f>
        <v/>
      </c>
      <c r="T34" s="3" t="str">
        <f>IF(IFERROR(FIND("J",$B34,1),0)=0,"",MAX(T$2:T33)+1)</f>
        <v/>
      </c>
      <c r="U34" s="3" t="str">
        <f>IF(IFERROR(FIND("N",$B34,1),0)=0,"",MAX(U$2:U33)+1)</f>
        <v/>
      </c>
      <c r="V34" s="2">
        <f t="shared" si="0"/>
        <v>0</v>
      </c>
      <c r="W34" s="2" t="e">
        <f>VLOOKUP($A34,#REF!,10,FALSE)</f>
        <v>#REF!</v>
      </c>
    </row>
    <row r="35" spans="1:23" ht="15" x14ac:dyDescent="0.25">
      <c r="A35" s="3">
        <v>404</v>
      </c>
      <c r="B35" s="2" t="e">
        <f>VLOOKUP($A35,#REF!,3,FALSE)</f>
        <v>#REF!</v>
      </c>
      <c r="C35" s="4"/>
      <c r="D35" s="3"/>
      <c r="E35" s="3" t="str">
        <f>IF(IFERROR($B35,"E")="E","",MAX(E$2:E34)+1)</f>
        <v/>
      </c>
      <c r="F35" s="3" t="str">
        <f>IF(IFERROR($B35,"E")="E","",IF(LEFT($B35,1)=F$2,MAX(F$2:F34)+1,""))</f>
        <v/>
      </c>
      <c r="G35" s="3" t="str">
        <f>IF(IFERROR($B35,"E")="E","",IF(LEFT($B35,2)=G$2,MAX(G$2:G34)+1,IF(LEFT($B35,2)=LEFT(G$2,1)&amp;"S",MAX(G$2:G34)+1,"")))</f>
        <v/>
      </c>
      <c r="H35" s="3" t="str">
        <f>IF(IFERROR($B35,"E")="E","",IF(LEFT($B35,3)=H$2,MAX(H$2:H34)+1,""))</f>
        <v/>
      </c>
      <c r="I35" s="3" t="str">
        <f>IF(IFERROR($B35,"E")="E","",IF(LEFT($B35,1)=I$2,MAX(I$2:I34)+1,""))</f>
        <v/>
      </c>
      <c r="J35" s="3" t="str">
        <f>IF(IFERROR($B35,"E")="E","",IF(LEFT($B35,2)=J$2,MAX(J$2:J34)+1,IF(LEFT($B35,2)=LEFT(J$2,1)&amp;"S",MAX(J$2:J34)+1,"")))</f>
        <v/>
      </c>
      <c r="K35" s="3" t="str">
        <f>IF(IFERROR($B35,"E")="E","",IF(LEFT($B35,3)=K$2,MAX(K$2:K34)+1,""))</f>
        <v/>
      </c>
      <c r="L35" s="3" t="str">
        <f>IF(IFERROR($B35,"E")="E","",IF(LEFT($B35,1)=L$2,MAX(L$2:L34)+1,""))</f>
        <v/>
      </c>
      <c r="M35" s="3" t="str">
        <f>IF(IFERROR($B35,"E")="E","",IF(LEFT($B35,2)=M$2,MAX(M$2:M34)+1,IF(LEFT($B35,2)=LEFT(M$2,1)&amp;"S",MAX(M$2:M34)+1,"")))</f>
        <v/>
      </c>
      <c r="N35" s="3" t="str">
        <f>IF(IFERROR($B35,"E")="E","",IF(LEFT($B35,3)=N$2,MAX(N$2:N34)+1,""))</f>
        <v/>
      </c>
      <c r="O35" s="3" t="str">
        <f>IF(IFERROR(FIND("U",$B35,1),0)=0,"",MAX(O$2:O34)+1)</f>
        <v/>
      </c>
      <c r="P35" s="3" t="str">
        <f>IF(IFERROR(FIND("F",$B35,1),0)=0,"",MAX(P$2:P34)+1)</f>
        <v/>
      </c>
      <c r="Q35" s="3" t="str">
        <f>IF(IFERROR(FIND("MJ",$B35,1),0)=0,"",MAX(Q$2:Q34)+1)</f>
        <v/>
      </c>
      <c r="R35" s="3" t="str">
        <f>IF(IFERROR(FIND("WJ",$B35,1),0)=0,"",MAX(R$2:R34)+1)</f>
        <v/>
      </c>
      <c r="S35" s="3" t="str">
        <f>IF(IFERROR(FIND("XJ",$B35,1),0)=0,"",MAX(S$2:S34)+1)</f>
        <v/>
      </c>
      <c r="T35" s="3" t="str">
        <f>IF(IFERROR(FIND("J",$B35,1),0)=0,"",MAX(T$2:T34)+1)</f>
        <v/>
      </c>
      <c r="U35" s="3" t="str">
        <f>IF(IFERROR(FIND("N",$B35,1),0)=0,"",MAX(U$2:U34)+1)</f>
        <v/>
      </c>
      <c r="V35" s="2">
        <f t="shared" si="0"/>
        <v>0</v>
      </c>
      <c r="W35" s="2" t="e">
        <f>VLOOKUP($A35,#REF!,10,FALSE)</f>
        <v>#REF!</v>
      </c>
    </row>
    <row r="36" spans="1:23" ht="15" x14ac:dyDescent="0.25">
      <c r="A36" s="3">
        <v>405</v>
      </c>
      <c r="B36" s="2" t="e">
        <f>VLOOKUP($A36,#REF!,3,FALSE)</f>
        <v>#REF!</v>
      </c>
      <c r="C36" s="4"/>
      <c r="D36" s="3"/>
      <c r="E36" s="3" t="str">
        <f>IF(IFERROR($B36,"E")="E","",MAX(E$2:E35)+1)</f>
        <v/>
      </c>
      <c r="F36" s="3" t="str">
        <f>IF(IFERROR($B36,"E")="E","",IF(LEFT($B36,1)=F$2,MAX(F$2:F35)+1,""))</f>
        <v/>
      </c>
      <c r="G36" s="3" t="str">
        <f>IF(IFERROR($B36,"E")="E","",IF(LEFT($B36,2)=G$2,MAX(G$2:G35)+1,IF(LEFT($B36,2)=LEFT(G$2,1)&amp;"S",MAX(G$2:G35)+1,"")))</f>
        <v/>
      </c>
      <c r="H36" s="3" t="str">
        <f>IF(IFERROR($B36,"E")="E","",IF(LEFT($B36,3)=H$2,MAX(H$2:H35)+1,""))</f>
        <v/>
      </c>
      <c r="I36" s="3" t="str">
        <f>IF(IFERROR($B36,"E")="E","",IF(LEFT($B36,1)=I$2,MAX(I$2:I35)+1,""))</f>
        <v/>
      </c>
      <c r="J36" s="3" t="str">
        <f>IF(IFERROR($B36,"E")="E","",IF(LEFT($B36,2)=J$2,MAX(J$2:J35)+1,IF(LEFT($B36,2)=LEFT(J$2,1)&amp;"S",MAX(J$2:J35)+1,"")))</f>
        <v/>
      </c>
      <c r="K36" s="3" t="str">
        <f>IF(IFERROR($B36,"E")="E","",IF(LEFT($B36,3)=K$2,MAX(K$2:K35)+1,""))</f>
        <v/>
      </c>
      <c r="L36" s="3" t="str">
        <f>IF(IFERROR($B36,"E")="E","",IF(LEFT($B36,1)=L$2,MAX(L$2:L35)+1,""))</f>
        <v/>
      </c>
      <c r="M36" s="3" t="str">
        <f>IF(IFERROR($B36,"E")="E","",IF(LEFT($B36,2)=M$2,MAX(M$2:M35)+1,IF(LEFT($B36,2)=LEFT(M$2,1)&amp;"S",MAX(M$2:M35)+1,"")))</f>
        <v/>
      </c>
      <c r="N36" s="3" t="str">
        <f>IF(IFERROR($B36,"E")="E","",IF(LEFT($B36,3)=N$2,MAX(N$2:N35)+1,""))</f>
        <v/>
      </c>
      <c r="O36" s="3" t="str">
        <f>IF(IFERROR(FIND("U",$B36,1),0)=0,"",MAX(O$2:O35)+1)</f>
        <v/>
      </c>
      <c r="P36" s="3" t="str">
        <f>IF(IFERROR(FIND("F",$B36,1),0)=0,"",MAX(P$2:P35)+1)</f>
        <v/>
      </c>
      <c r="Q36" s="3" t="str">
        <f>IF(IFERROR(FIND("MJ",$B36,1),0)=0,"",MAX(Q$2:Q35)+1)</f>
        <v/>
      </c>
      <c r="R36" s="3" t="str">
        <f>IF(IFERROR(FIND("WJ",$B36,1),0)=0,"",MAX(R$2:R35)+1)</f>
        <v/>
      </c>
      <c r="S36" s="3" t="str">
        <f>IF(IFERROR(FIND("XJ",$B36,1),0)=0,"",MAX(S$2:S35)+1)</f>
        <v/>
      </c>
      <c r="T36" s="3" t="str">
        <f>IF(IFERROR(FIND("J",$B36,1),0)=0,"",MAX(T$2:T35)+1)</f>
        <v/>
      </c>
      <c r="U36" s="3" t="str">
        <f>IF(IFERROR(FIND("N",$B36,1),0)=0,"",MAX(U$2:U35)+1)</f>
        <v/>
      </c>
      <c r="V36" s="2">
        <f t="shared" si="0"/>
        <v>0</v>
      </c>
      <c r="W36" s="2" t="e">
        <f>VLOOKUP($A36,#REF!,10,FALSE)</f>
        <v>#REF!</v>
      </c>
    </row>
    <row r="37" spans="1:23" x14ac:dyDescent="0.3">
      <c r="A37" s="3">
        <v>406</v>
      </c>
      <c r="B37" s="2" t="e">
        <f>VLOOKUP($A37,#REF!,3,FALSE)</f>
        <v>#REF!</v>
      </c>
      <c r="C37" s="4"/>
      <c r="D37" s="3"/>
      <c r="E37" s="3" t="str">
        <f>IF(IFERROR($B37,"E")="E","",MAX(E$2:E36)+1)</f>
        <v/>
      </c>
      <c r="F37" s="3" t="str">
        <f>IF(IFERROR($B37,"E")="E","",IF(LEFT($B37,1)=F$2,MAX(F$2:F36)+1,""))</f>
        <v/>
      </c>
      <c r="G37" s="3" t="str">
        <f>IF(IFERROR($B37,"E")="E","",IF(LEFT($B37,2)=G$2,MAX(G$2:G36)+1,IF(LEFT($B37,2)=LEFT(G$2,1)&amp;"S",MAX(G$2:G36)+1,"")))</f>
        <v/>
      </c>
      <c r="H37" s="3" t="str">
        <f>IF(IFERROR($B37,"E")="E","",IF(LEFT($B37,3)=H$2,MAX(H$2:H36)+1,""))</f>
        <v/>
      </c>
      <c r="I37" s="3" t="str">
        <f>IF(IFERROR($B37,"E")="E","",IF(LEFT($B37,1)=I$2,MAX(I$2:I36)+1,""))</f>
        <v/>
      </c>
      <c r="J37" s="3" t="str">
        <f>IF(IFERROR($B37,"E")="E","",IF(LEFT($B37,2)=J$2,MAX(J$2:J36)+1,IF(LEFT($B37,2)=LEFT(J$2,1)&amp;"S",MAX(J$2:J36)+1,"")))</f>
        <v/>
      </c>
      <c r="K37" s="3" t="str">
        <f>IF(IFERROR($B37,"E")="E","",IF(LEFT($B37,3)=K$2,MAX(K$2:K36)+1,""))</f>
        <v/>
      </c>
      <c r="L37" s="3" t="str">
        <f>IF(IFERROR($B37,"E")="E","",IF(LEFT($B37,1)=L$2,MAX(L$2:L36)+1,""))</f>
        <v/>
      </c>
      <c r="M37" s="3" t="str">
        <f>IF(IFERROR($B37,"E")="E","",IF(LEFT($B37,2)=M$2,MAX(M$2:M36)+1,IF(LEFT($B37,2)=LEFT(M$2,1)&amp;"S",MAX(M$2:M36)+1,"")))</f>
        <v/>
      </c>
      <c r="N37" s="3" t="str">
        <f>IF(IFERROR($B37,"E")="E","",IF(LEFT($B37,3)=N$2,MAX(N$2:N36)+1,""))</f>
        <v/>
      </c>
      <c r="O37" s="3" t="str">
        <f>IF(IFERROR(FIND("U",$B37,1),0)=0,"",MAX(O$2:O36)+1)</f>
        <v/>
      </c>
      <c r="P37" s="3" t="str">
        <f>IF(IFERROR(FIND("F",$B37,1),0)=0,"",MAX(P$2:P36)+1)</f>
        <v/>
      </c>
      <c r="Q37" s="3" t="str">
        <f>IF(IFERROR(FIND("MJ",$B37,1),0)=0,"",MAX(Q$2:Q36)+1)</f>
        <v/>
      </c>
      <c r="R37" s="3" t="str">
        <f>IF(IFERROR(FIND("WJ",$B37,1),0)=0,"",MAX(R$2:R36)+1)</f>
        <v/>
      </c>
      <c r="S37" s="3" t="str">
        <f>IF(IFERROR(FIND("XJ",$B37,1),0)=0,"",MAX(S$2:S36)+1)</f>
        <v/>
      </c>
      <c r="T37" s="3" t="str">
        <f>IF(IFERROR(FIND("J",$B37,1),0)=0,"",MAX(T$2:T36)+1)</f>
        <v/>
      </c>
      <c r="U37" s="3" t="str">
        <f>IF(IFERROR(FIND("N",$B37,1),0)=0,"",MAX(U$2:U36)+1)</f>
        <v/>
      </c>
      <c r="V37" s="2">
        <f t="shared" si="0"/>
        <v>0</v>
      </c>
      <c r="W37" s="2" t="e">
        <f>VLOOKUP($A37,#REF!,10,FALSE)</f>
        <v>#REF!</v>
      </c>
    </row>
    <row r="38" spans="1:23" x14ac:dyDescent="0.3">
      <c r="A38" s="3">
        <v>407</v>
      </c>
      <c r="B38" s="2" t="e">
        <f>VLOOKUP($A38,#REF!,3,FALSE)</f>
        <v>#REF!</v>
      </c>
      <c r="C38" s="4"/>
      <c r="D38" s="3"/>
      <c r="E38" s="3" t="str">
        <f>IF(IFERROR($B38,"E")="E","",MAX(E$2:E37)+1)</f>
        <v/>
      </c>
      <c r="F38" s="3" t="str">
        <f>IF(IFERROR($B38,"E")="E","",IF(LEFT($B38,1)=F$2,MAX(F$2:F37)+1,""))</f>
        <v/>
      </c>
      <c r="G38" s="3" t="str">
        <f>IF(IFERROR($B38,"E")="E","",IF(LEFT($B38,2)=G$2,MAX(G$2:G37)+1,IF(LEFT($B38,2)=LEFT(G$2,1)&amp;"S",MAX(G$2:G37)+1,"")))</f>
        <v/>
      </c>
      <c r="H38" s="3" t="str">
        <f>IF(IFERROR($B38,"E")="E","",IF(LEFT($B38,3)=H$2,MAX(H$2:H37)+1,""))</f>
        <v/>
      </c>
      <c r="I38" s="3" t="str">
        <f>IF(IFERROR($B38,"E")="E","",IF(LEFT($B38,1)=I$2,MAX(I$2:I37)+1,""))</f>
        <v/>
      </c>
      <c r="J38" s="3" t="str">
        <f>IF(IFERROR($B38,"E")="E","",IF(LEFT($B38,2)=J$2,MAX(J$2:J37)+1,IF(LEFT($B38,2)=LEFT(J$2,1)&amp;"S",MAX(J$2:J37)+1,"")))</f>
        <v/>
      </c>
      <c r="K38" s="3" t="str">
        <f>IF(IFERROR($B38,"E")="E","",IF(LEFT($B38,3)=K$2,MAX(K$2:K37)+1,""))</f>
        <v/>
      </c>
      <c r="L38" s="3" t="str">
        <f>IF(IFERROR($B38,"E")="E","",IF(LEFT($B38,1)=L$2,MAX(L$2:L37)+1,""))</f>
        <v/>
      </c>
      <c r="M38" s="3" t="str">
        <f>IF(IFERROR($B38,"E")="E","",IF(LEFT($B38,2)=M$2,MAX(M$2:M37)+1,IF(LEFT($B38,2)=LEFT(M$2,1)&amp;"S",MAX(M$2:M37)+1,"")))</f>
        <v/>
      </c>
      <c r="N38" s="3" t="str">
        <f>IF(IFERROR($B38,"E")="E","",IF(LEFT($B38,3)=N$2,MAX(N$2:N37)+1,""))</f>
        <v/>
      </c>
      <c r="O38" s="3" t="str">
        <f>IF(IFERROR(FIND("U",$B38,1),0)=0,"",MAX(O$2:O37)+1)</f>
        <v/>
      </c>
      <c r="P38" s="3" t="str">
        <f>IF(IFERROR(FIND("F",$B38,1),0)=0,"",MAX(P$2:P37)+1)</f>
        <v/>
      </c>
      <c r="Q38" s="3" t="str">
        <f>IF(IFERROR(FIND("MJ",$B38,1),0)=0,"",MAX(Q$2:Q37)+1)</f>
        <v/>
      </c>
      <c r="R38" s="3" t="str">
        <f>IF(IFERROR(FIND("WJ",$B38,1),0)=0,"",MAX(R$2:R37)+1)</f>
        <v/>
      </c>
      <c r="S38" s="3" t="str">
        <f>IF(IFERROR(FIND("XJ",$B38,1),0)=0,"",MAX(S$2:S37)+1)</f>
        <v/>
      </c>
      <c r="T38" s="3" t="str">
        <f>IF(IFERROR(FIND("J",$B38,1),0)=0,"",MAX(T$2:T37)+1)</f>
        <v/>
      </c>
      <c r="U38" s="3" t="str">
        <f>IF(IFERROR(FIND("N",$B38,1),0)=0,"",MAX(U$2:U37)+1)</f>
        <v/>
      </c>
      <c r="V38" s="2">
        <f t="shared" si="0"/>
        <v>0</v>
      </c>
      <c r="W38" s="2" t="e">
        <f>VLOOKUP($A38,#REF!,10,FALSE)</f>
        <v>#REF!</v>
      </c>
    </row>
    <row r="39" spans="1:23" x14ac:dyDescent="0.3">
      <c r="A39" s="3">
        <v>408</v>
      </c>
      <c r="B39" s="2" t="e">
        <f>VLOOKUP($A39,#REF!,3,FALSE)</f>
        <v>#REF!</v>
      </c>
      <c r="C39" s="4"/>
      <c r="D39" s="3"/>
      <c r="E39" s="3" t="str">
        <f>IF(IFERROR($B39,"E")="E","",MAX(E$2:E38)+1)</f>
        <v/>
      </c>
      <c r="F39" s="3" t="str">
        <f>IF(IFERROR($B39,"E")="E","",IF(LEFT($B39,1)=F$2,MAX(F$2:F38)+1,""))</f>
        <v/>
      </c>
      <c r="G39" s="3" t="str">
        <f>IF(IFERROR($B39,"E")="E","",IF(LEFT($B39,2)=G$2,MAX(G$2:G38)+1,IF(LEFT($B39,2)=LEFT(G$2,1)&amp;"S",MAX(G$2:G38)+1,"")))</f>
        <v/>
      </c>
      <c r="H39" s="3" t="str">
        <f>IF(IFERROR($B39,"E")="E","",IF(LEFT($B39,3)=H$2,MAX(H$2:H38)+1,""))</f>
        <v/>
      </c>
      <c r="I39" s="3" t="str">
        <f>IF(IFERROR($B39,"E")="E","",IF(LEFT($B39,1)=I$2,MAX(I$2:I38)+1,""))</f>
        <v/>
      </c>
      <c r="J39" s="3" t="str">
        <f>IF(IFERROR($B39,"E")="E","",IF(LEFT($B39,2)=J$2,MAX(J$2:J38)+1,IF(LEFT($B39,2)=LEFT(J$2,1)&amp;"S",MAX(J$2:J38)+1,"")))</f>
        <v/>
      </c>
      <c r="K39" s="3" t="str">
        <f>IF(IFERROR($B39,"E")="E","",IF(LEFT($B39,3)=K$2,MAX(K$2:K38)+1,""))</f>
        <v/>
      </c>
      <c r="L39" s="3" t="str">
        <f>IF(IFERROR($B39,"E")="E","",IF(LEFT($B39,1)=L$2,MAX(L$2:L38)+1,""))</f>
        <v/>
      </c>
      <c r="M39" s="3" t="str">
        <f>IF(IFERROR($B39,"E")="E","",IF(LEFT($B39,2)=M$2,MAX(M$2:M38)+1,IF(LEFT($B39,2)=LEFT(M$2,1)&amp;"S",MAX(M$2:M38)+1,"")))</f>
        <v/>
      </c>
      <c r="N39" s="3" t="str">
        <f>IF(IFERROR($B39,"E")="E","",IF(LEFT($B39,3)=N$2,MAX(N$2:N38)+1,""))</f>
        <v/>
      </c>
      <c r="O39" s="3" t="str">
        <f>IF(IFERROR(FIND("U",$B39,1),0)=0,"",MAX(O$2:O38)+1)</f>
        <v/>
      </c>
      <c r="P39" s="3" t="str">
        <f>IF(IFERROR(FIND("F",$B39,1),0)=0,"",MAX(P$2:P38)+1)</f>
        <v/>
      </c>
      <c r="Q39" s="3" t="str">
        <f>IF(IFERROR(FIND("MJ",$B39,1),0)=0,"",MAX(Q$2:Q38)+1)</f>
        <v/>
      </c>
      <c r="R39" s="3" t="str">
        <f>IF(IFERROR(FIND("WJ",$B39,1),0)=0,"",MAX(R$2:R38)+1)</f>
        <v/>
      </c>
      <c r="S39" s="3" t="str">
        <f>IF(IFERROR(FIND("XJ",$B39,1),0)=0,"",MAX(S$2:S38)+1)</f>
        <v/>
      </c>
      <c r="T39" s="3" t="str">
        <f>IF(IFERROR(FIND("J",$B39,1),0)=0,"",MAX(T$2:T38)+1)</f>
        <v/>
      </c>
      <c r="U39" s="3" t="str">
        <f>IF(IFERROR(FIND("N",$B39,1),0)=0,"",MAX(U$2:U38)+1)</f>
        <v/>
      </c>
      <c r="V39" s="2">
        <f t="shared" si="0"/>
        <v>0</v>
      </c>
      <c r="W39" s="2" t="e">
        <f>VLOOKUP($A39,#REF!,10,FALSE)</f>
        <v>#REF!</v>
      </c>
    </row>
    <row r="40" spans="1:23" x14ac:dyDescent="0.3">
      <c r="A40" s="3">
        <v>409</v>
      </c>
      <c r="B40" s="2" t="e">
        <f>VLOOKUP($A40,#REF!,3,FALSE)</f>
        <v>#REF!</v>
      </c>
      <c r="C40" s="4"/>
      <c r="D40" s="3"/>
      <c r="E40" s="3" t="str">
        <f>IF(IFERROR($B40,"E")="E","",MAX(E$2:E39)+1)</f>
        <v/>
      </c>
      <c r="F40" s="3" t="str">
        <f>IF(IFERROR($B40,"E")="E","",IF(LEFT($B40,1)=F$2,MAX(F$2:F39)+1,""))</f>
        <v/>
      </c>
      <c r="G40" s="3" t="str">
        <f>IF(IFERROR($B40,"E")="E","",IF(LEFT($B40,2)=G$2,MAX(G$2:G39)+1,IF(LEFT($B40,2)=LEFT(G$2,1)&amp;"S",MAX(G$2:G39)+1,"")))</f>
        <v/>
      </c>
      <c r="H40" s="3" t="str">
        <f>IF(IFERROR($B40,"E")="E","",IF(LEFT($B40,3)=H$2,MAX(H$2:H39)+1,""))</f>
        <v/>
      </c>
      <c r="I40" s="3" t="str">
        <f>IF(IFERROR($B40,"E")="E","",IF(LEFT($B40,1)=I$2,MAX(I$2:I39)+1,""))</f>
        <v/>
      </c>
      <c r="J40" s="3" t="str">
        <f>IF(IFERROR($B40,"E")="E","",IF(LEFT($B40,2)=J$2,MAX(J$2:J39)+1,IF(LEFT($B40,2)=LEFT(J$2,1)&amp;"S",MAX(J$2:J39)+1,"")))</f>
        <v/>
      </c>
      <c r="K40" s="3" t="str">
        <f>IF(IFERROR($B40,"E")="E","",IF(LEFT($B40,3)=K$2,MAX(K$2:K39)+1,""))</f>
        <v/>
      </c>
      <c r="L40" s="3" t="str">
        <f>IF(IFERROR($B40,"E")="E","",IF(LEFT($B40,1)=L$2,MAX(L$2:L39)+1,""))</f>
        <v/>
      </c>
      <c r="M40" s="3" t="str">
        <f>IF(IFERROR($B40,"E")="E","",IF(LEFT($B40,2)=M$2,MAX(M$2:M39)+1,IF(LEFT($B40,2)=LEFT(M$2,1)&amp;"S",MAX(M$2:M39)+1,"")))</f>
        <v/>
      </c>
      <c r="N40" s="3" t="str">
        <f>IF(IFERROR($B40,"E")="E","",IF(LEFT($B40,3)=N$2,MAX(N$2:N39)+1,""))</f>
        <v/>
      </c>
      <c r="O40" s="3" t="str">
        <f>IF(IFERROR(FIND("U",$B40,1),0)=0,"",MAX(O$2:O39)+1)</f>
        <v/>
      </c>
      <c r="P40" s="3" t="str">
        <f>IF(IFERROR(FIND("F",$B40,1),0)=0,"",MAX(P$2:P39)+1)</f>
        <v/>
      </c>
      <c r="Q40" s="3" t="str">
        <f>IF(IFERROR(FIND("MJ",$B40,1),0)=0,"",MAX(Q$2:Q39)+1)</f>
        <v/>
      </c>
      <c r="R40" s="3" t="str">
        <f>IF(IFERROR(FIND("WJ",$B40,1),0)=0,"",MAX(R$2:R39)+1)</f>
        <v/>
      </c>
      <c r="S40" s="3" t="str">
        <f>IF(IFERROR(FIND("XJ",$B40,1),0)=0,"",MAX(S$2:S39)+1)</f>
        <v/>
      </c>
      <c r="T40" s="3" t="str">
        <f>IF(IFERROR(FIND("J",$B40,1),0)=0,"",MAX(T$2:T39)+1)</f>
        <v/>
      </c>
      <c r="U40" s="3" t="str">
        <f>IF(IFERROR(FIND("N",$B40,1),0)=0,"",MAX(U$2:U39)+1)</f>
        <v/>
      </c>
      <c r="V40" s="2">
        <f t="shared" si="0"/>
        <v>0</v>
      </c>
      <c r="W40" s="2" t="e">
        <f>VLOOKUP($A40,#REF!,10,FALSE)</f>
        <v>#REF!</v>
      </c>
    </row>
    <row r="41" spans="1:23" x14ac:dyDescent="0.3">
      <c r="A41" s="3">
        <v>410</v>
      </c>
      <c r="B41" s="2" t="e">
        <f>VLOOKUP($A41,#REF!,3,FALSE)</f>
        <v>#REF!</v>
      </c>
      <c r="C41" s="4"/>
      <c r="D41" s="3"/>
      <c r="E41" s="3" t="str">
        <f>IF(IFERROR($B41,"E")="E","",MAX(E$2:E40)+1)</f>
        <v/>
      </c>
      <c r="F41" s="3" t="str">
        <f>IF(IFERROR($B41,"E")="E","",IF(LEFT($B41,1)=F$2,MAX(F$2:F40)+1,""))</f>
        <v/>
      </c>
      <c r="G41" s="3" t="str">
        <f>IF(IFERROR($B41,"E")="E","",IF(LEFT($B41,2)=G$2,MAX(G$2:G40)+1,IF(LEFT($B41,2)=LEFT(G$2,1)&amp;"S",MAX(G$2:G40)+1,"")))</f>
        <v/>
      </c>
      <c r="H41" s="3" t="str">
        <f>IF(IFERROR($B41,"E")="E","",IF(LEFT($B41,3)=H$2,MAX(H$2:H40)+1,""))</f>
        <v/>
      </c>
      <c r="I41" s="3" t="str">
        <f>IF(IFERROR($B41,"E")="E","",IF(LEFT($B41,1)=I$2,MAX(I$2:I40)+1,""))</f>
        <v/>
      </c>
      <c r="J41" s="3" t="str">
        <f>IF(IFERROR($B41,"E")="E","",IF(LEFT($B41,2)=J$2,MAX(J$2:J40)+1,IF(LEFT($B41,2)=LEFT(J$2,1)&amp;"S",MAX(J$2:J40)+1,"")))</f>
        <v/>
      </c>
      <c r="K41" s="3" t="str">
        <f>IF(IFERROR($B41,"E")="E","",IF(LEFT($B41,3)=K$2,MAX(K$2:K40)+1,""))</f>
        <v/>
      </c>
      <c r="L41" s="3" t="str">
        <f>IF(IFERROR($B41,"E")="E","",IF(LEFT($B41,1)=L$2,MAX(L$2:L40)+1,""))</f>
        <v/>
      </c>
      <c r="M41" s="3" t="str">
        <f>IF(IFERROR($B41,"E")="E","",IF(LEFT($B41,2)=M$2,MAX(M$2:M40)+1,IF(LEFT($B41,2)=LEFT(M$2,1)&amp;"S",MAX(M$2:M40)+1,"")))</f>
        <v/>
      </c>
      <c r="N41" s="3" t="str">
        <f>IF(IFERROR($B41,"E")="E","",IF(LEFT($B41,3)=N$2,MAX(N$2:N40)+1,""))</f>
        <v/>
      </c>
      <c r="O41" s="3" t="str">
        <f>IF(IFERROR(FIND("U",$B41,1),0)=0,"",MAX(O$2:O40)+1)</f>
        <v/>
      </c>
      <c r="P41" s="3" t="str">
        <f>IF(IFERROR(FIND("F",$B41,1),0)=0,"",MAX(P$2:P40)+1)</f>
        <v/>
      </c>
      <c r="Q41" s="3" t="str">
        <f>IF(IFERROR(FIND("MJ",$B41,1),0)=0,"",MAX(Q$2:Q40)+1)</f>
        <v/>
      </c>
      <c r="R41" s="3" t="str">
        <f>IF(IFERROR(FIND("WJ",$B41,1),0)=0,"",MAX(R$2:R40)+1)</f>
        <v/>
      </c>
      <c r="S41" s="3" t="str">
        <f>IF(IFERROR(FIND("XJ",$B41,1),0)=0,"",MAX(S$2:S40)+1)</f>
        <v/>
      </c>
      <c r="T41" s="3" t="str">
        <f>IF(IFERROR(FIND("J",$B41,1),0)=0,"",MAX(T$2:T40)+1)</f>
        <v/>
      </c>
      <c r="U41" s="3" t="str">
        <f>IF(IFERROR(FIND("N",$B41,1),0)=0,"",MAX(U$2:U40)+1)</f>
        <v/>
      </c>
      <c r="V41" s="2">
        <f t="shared" si="0"/>
        <v>0</v>
      </c>
      <c r="W41" s="2" t="e">
        <f>VLOOKUP($A41,#REF!,10,FALSE)</f>
        <v>#REF!</v>
      </c>
    </row>
    <row r="42" spans="1:23" x14ac:dyDescent="0.3">
      <c r="A42" s="3">
        <v>411</v>
      </c>
      <c r="B42" s="2" t="e">
        <f>VLOOKUP($A42,#REF!,3,FALSE)</f>
        <v>#REF!</v>
      </c>
      <c r="C42" s="4"/>
      <c r="D42" s="3"/>
      <c r="E42" s="3" t="str">
        <f>IF(IFERROR($B42,"E")="E","",MAX(E$2:E41)+1)</f>
        <v/>
      </c>
      <c r="F42" s="3" t="str">
        <f>IF(IFERROR($B42,"E")="E","",IF(LEFT($B42,1)=F$2,MAX(F$2:F41)+1,""))</f>
        <v/>
      </c>
      <c r="G42" s="3" t="str">
        <f>IF(IFERROR($B42,"E")="E","",IF(LEFT($B42,2)=G$2,MAX(G$2:G41)+1,IF(LEFT($B42,2)=LEFT(G$2,1)&amp;"S",MAX(G$2:G41)+1,"")))</f>
        <v/>
      </c>
      <c r="H42" s="3" t="str">
        <f>IF(IFERROR($B42,"E")="E","",IF(LEFT($B42,3)=H$2,MAX(H$2:H41)+1,""))</f>
        <v/>
      </c>
      <c r="I42" s="3" t="str">
        <f>IF(IFERROR($B42,"E")="E","",IF(LEFT($B42,1)=I$2,MAX(I$2:I41)+1,""))</f>
        <v/>
      </c>
      <c r="J42" s="3" t="str">
        <f>IF(IFERROR($B42,"E")="E","",IF(LEFT($B42,2)=J$2,MAX(J$2:J41)+1,IF(LEFT($B42,2)=LEFT(J$2,1)&amp;"S",MAX(J$2:J41)+1,"")))</f>
        <v/>
      </c>
      <c r="K42" s="3" t="str">
        <f>IF(IFERROR($B42,"E")="E","",IF(LEFT($B42,3)=K$2,MAX(K$2:K41)+1,""))</f>
        <v/>
      </c>
      <c r="L42" s="3" t="str">
        <f>IF(IFERROR($B42,"E")="E","",IF(LEFT($B42,1)=L$2,MAX(L$2:L41)+1,""))</f>
        <v/>
      </c>
      <c r="M42" s="3" t="str">
        <f>IF(IFERROR($B42,"E")="E","",IF(LEFT($B42,2)=M$2,MAX(M$2:M41)+1,IF(LEFT($B42,2)=LEFT(M$2,1)&amp;"S",MAX(M$2:M41)+1,"")))</f>
        <v/>
      </c>
      <c r="N42" s="3" t="str">
        <f>IF(IFERROR($B42,"E")="E","",IF(LEFT($B42,3)=N$2,MAX(N$2:N41)+1,""))</f>
        <v/>
      </c>
      <c r="O42" s="3" t="str">
        <f>IF(IFERROR(FIND("U",$B42,1),0)=0,"",MAX(O$2:O41)+1)</f>
        <v/>
      </c>
      <c r="P42" s="3" t="str">
        <f>IF(IFERROR(FIND("F",$B42,1),0)=0,"",MAX(P$2:P41)+1)</f>
        <v/>
      </c>
      <c r="Q42" s="3" t="str">
        <f>IF(IFERROR(FIND("MJ",$B42,1),0)=0,"",MAX(Q$2:Q41)+1)</f>
        <v/>
      </c>
      <c r="R42" s="3" t="str">
        <f>IF(IFERROR(FIND("WJ",$B42,1),0)=0,"",MAX(R$2:R41)+1)</f>
        <v/>
      </c>
      <c r="S42" s="3" t="str">
        <f>IF(IFERROR(FIND("XJ",$B42,1),0)=0,"",MAX(S$2:S41)+1)</f>
        <v/>
      </c>
      <c r="T42" s="3" t="str">
        <f>IF(IFERROR(FIND("J",$B42,1),0)=0,"",MAX(T$2:T41)+1)</f>
        <v/>
      </c>
      <c r="U42" s="3" t="str">
        <f>IF(IFERROR(FIND("N",$B42,1),0)=0,"",MAX(U$2:U41)+1)</f>
        <v/>
      </c>
      <c r="V42" s="2">
        <f t="shared" si="0"/>
        <v>0</v>
      </c>
      <c r="W42" s="2" t="e">
        <f>VLOOKUP($A42,#REF!,10,FALSE)</f>
        <v>#REF!</v>
      </c>
    </row>
    <row r="43" spans="1:23" x14ac:dyDescent="0.3">
      <c r="A43" s="3">
        <v>412</v>
      </c>
      <c r="B43" s="2" t="e">
        <f>VLOOKUP($A43,#REF!,3,FALSE)</f>
        <v>#REF!</v>
      </c>
      <c r="C43" s="4"/>
      <c r="D43" s="3"/>
      <c r="E43" s="3" t="str">
        <f>IF(IFERROR($B43,"E")="E","",MAX(E$2:E42)+1)</f>
        <v/>
      </c>
      <c r="F43" s="3" t="str">
        <f>IF(IFERROR($B43,"E")="E","",IF(LEFT($B43,1)=F$2,MAX(F$2:F42)+1,""))</f>
        <v/>
      </c>
      <c r="G43" s="3" t="str">
        <f>IF(IFERROR($B43,"E")="E","",IF(LEFT($B43,2)=G$2,MAX(G$2:G42)+1,IF(LEFT($B43,2)=LEFT(G$2,1)&amp;"S",MAX(G$2:G42)+1,"")))</f>
        <v/>
      </c>
      <c r="H43" s="3" t="str">
        <f>IF(IFERROR($B43,"E")="E","",IF(LEFT($B43,3)=H$2,MAX(H$2:H42)+1,""))</f>
        <v/>
      </c>
      <c r="I43" s="3" t="str">
        <f>IF(IFERROR($B43,"E")="E","",IF(LEFT($B43,1)=I$2,MAX(I$2:I42)+1,""))</f>
        <v/>
      </c>
      <c r="J43" s="3" t="str">
        <f>IF(IFERROR($B43,"E")="E","",IF(LEFT($B43,2)=J$2,MAX(J$2:J42)+1,IF(LEFT($B43,2)=LEFT(J$2,1)&amp;"S",MAX(J$2:J42)+1,"")))</f>
        <v/>
      </c>
      <c r="K43" s="3" t="str">
        <f>IF(IFERROR($B43,"E")="E","",IF(LEFT($B43,3)=K$2,MAX(K$2:K42)+1,""))</f>
        <v/>
      </c>
      <c r="L43" s="3" t="str">
        <f>IF(IFERROR($B43,"E")="E","",IF(LEFT($B43,1)=L$2,MAX(L$2:L42)+1,""))</f>
        <v/>
      </c>
      <c r="M43" s="3" t="str">
        <f>IF(IFERROR($B43,"E")="E","",IF(LEFT($B43,2)=M$2,MAX(M$2:M42)+1,IF(LEFT($B43,2)=LEFT(M$2,1)&amp;"S",MAX(M$2:M42)+1,"")))</f>
        <v/>
      </c>
      <c r="N43" s="3" t="str">
        <f>IF(IFERROR($B43,"E")="E","",IF(LEFT($B43,3)=N$2,MAX(N$2:N42)+1,""))</f>
        <v/>
      </c>
      <c r="O43" s="3" t="str">
        <f>IF(IFERROR(FIND("U",$B43,1),0)=0,"",MAX(O$2:O42)+1)</f>
        <v/>
      </c>
      <c r="P43" s="3" t="str">
        <f>IF(IFERROR(FIND("F",$B43,1),0)=0,"",MAX(P$2:P42)+1)</f>
        <v/>
      </c>
      <c r="Q43" s="3" t="str">
        <f>IF(IFERROR(FIND("MJ",$B43,1),0)=0,"",MAX(Q$2:Q42)+1)</f>
        <v/>
      </c>
      <c r="R43" s="3" t="str">
        <f>IF(IFERROR(FIND("WJ",$B43,1),0)=0,"",MAX(R$2:R42)+1)</f>
        <v/>
      </c>
      <c r="S43" s="3" t="str">
        <f>IF(IFERROR(FIND("XJ",$B43,1),0)=0,"",MAX(S$2:S42)+1)</f>
        <v/>
      </c>
      <c r="T43" s="3" t="str">
        <f>IF(IFERROR(FIND("J",$B43,1),0)=0,"",MAX(T$2:T42)+1)</f>
        <v/>
      </c>
      <c r="U43" s="3" t="str">
        <f>IF(IFERROR(FIND("N",$B43,1),0)=0,"",MAX(U$2:U42)+1)</f>
        <v/>
      </c>
      <c r="V43" s="2">
        <f t="shared" si="0"/>
        <v>0</v>
      </c>
      <c r="W43" s="2" t="e">
        <f>VLOOKUP($A43,#REF!,10,FALSE)</f>
        <v>#REF!</v>
      </c>
    </row>
    <row r="44" spans="1:23" x14ac:dyDescent="0.3">
      <c r="A44" s="3">
        <v>413</v>
      </c>
      <c r="B44" s="2" t="e">
        <f>VLOOKUP($A44,#REF!,3,FALSE)</f>
        <v>#REF!</v>
      </c>
      <c r="C44" s="4"/>
      <c r="D44" s="3"/>
      <c r="E44" s="3" t="str">
        <f>IF(IFERROR($B44,"E")="E","",MAX(E$2:E43)+1)</f>
        <v/>
      </c>
      <c r="F44" s="3" t="str">
        <f>IF(IFERROR($B44,"E")="E","",IF(LEFT($B44,1)=F$2,MAX(F$2:F43)+1,""))</f>
        <v/>
      </c>
      <c r="G44" s="3" t="str">
        <f>IF(IFERROR($B44,"E")="E","",IF(LEFT($B44,2)=G$2,MAX(G$2:G43)+1,IF(LEFT($B44,2)=LEFT(G$2,1)&amp;"S",MAX(G$2:G43)+1,"")))</f>
        <v/>
      </c>
      <c r="H44" s="3" t="str">
        <f>IF(IFERROR($B44,"E")="E","",IF(LEFT($B44,3)=H$2,MAX(H$2:H43)+1,""))</f>
        <v/>
      </c>
      <c r="I44" s="3" t="str">
        <f>IF(IFERROR($B44,"E")="E","",IF(LEFT($B44,1)=I$2,MAX(I$2:I43)+1,""))</f>
        <v/>
      </c>
      <c r="J44" s="3" t="str">
        <f>IF(IFERROR($B44,"E")="E","",IF(LEFT($B44,2)=J$2,MAX(J$2:J43)+1,IF(LEFT($B44,2)=LEFT(J$2,1)&amp;"S",MAX(J$2:J43)+1,"")))</f>
        <v/>
      </c>
      <c r="K44" s="3" t="str">
        <f>IF(IFERROR($B44,"E")="E","",IF(LEFT($B44,3)=K$2,MAX(K$2:K43)+1,""))</f>
        <v/>
      </c>
      <c r="L44" s="3" t="str">
        <f>IF(IFERROR($B44,"E")="E","",IF(LEFT($B44,1)=L$2,MAX(L$2:L43)+1,""))</f>
        <v/>
      </c>
      <c r="M44" s="3" t="str">
        <f>IF(IFERROR($B44,"E")="E","",IF(LEFT($B44,2)=M$2,MAX(M$2:M43)+1,IF(LEFT($B44,2)=LEFT(M$2,1)&amp;"S",MAX(M$2:M43)+1,"")))</f>
        <v/>
      </c>
      <c r="N44" s="3" t="str">
        <f>IF(IFERROR($B44,"E")="E","",IF(LEFT($B44,3)=N$2,MAX(N$2:N43)+1,""))</f>
        <v/>
      </c>
      <c r="O44" s="3" t="str">
        <f>IF(IFERROR(FIND("U",$B44,1),0)=0,"",MAX(O$2:O43)+1)</f>
        <v/>
      </c>
      <c r="P44" s="3" t="str">
        <f>IF(IFERROR(FIND("F",$B44,1),0)=0,"",MAX(P$2:P43)+1)</f>
        <v/>
      </c>
      <c r="Q44" s="3" t="str">
        <f>IF(IFERROR(FIND("MJ",$B44,1),0)=0,"",MAX(Q$2:Q43)+1)</f>
        <v/>
      </c>
      <c r="R44" s="3" t="str">
        <f>IF(IFERROR(FIND("WJ",$B44,1),0)=0,"",MAX(R$2:R43)+1)</f>
        <v/>
      </c>
      <c r="S44" s="3" t="str">
        <f>IF(IFERROR(FIND("XJ",$B44,1),0)=0,"",MAX(S$2:S43)+1)</f>
        <v/>
      </c>
      <c r="T44" s="3" t="str">
        <f>IF(IFERROR(FIND("J",$B44,1),0)=0,"",MAX(T$2:T43)+1)</f>
        <v/>
      </c>
      <c r="U44" s="3" t="str">
        <f>IF(IFERROR(FIND("N",$B44,1),0)=0,"",MAX(U$2:U43)+1)</f>
        <v/>
      </c>
      <c r="V44" s="2">
        <f t="shared" si="0"/>
        <v>0</v>
      </c>
      <c r="W44" s="2" t="e">
        <f>VLOOKUP($A44,#REF!,10,FALSE)</f>
        <v>#REF!</v>
      </c>
    </row>
    <row r="45" spans="1:23" x14ac:dyDescent="0.3">
      <c r="A45" s="3">
        <v>414</v>
      </c>
      <c r="B45" s="2" t="e">
        <f>VLOOKUP($A45,#REF!,3,FALSE)</f>
        <v>#REF!</v>
      </c>
      <c r="C45" s="4"/>
      <c r="D45" s="3"/>
      <c r="E45" s="3" t="str">
        <f>IF(IFERROR($B45,"E")="E","",MAX(E$2:E44)+1)</f>
        <v/>
      </c>
      <c r="F45" s="3" t="str">
        <f>IF(IFERROR($B45,"E")="E","",IF(LEFT($B45,1)=F$2,MAX(F$2:F44)+1,""))</f>
        <v/>
      </c>
      <c r="G45" s="3" t="str">
        <f>IF(IFERROR($B45,"E")="E","",IF(LEFT($B45,2)=G$2,MAX(G$2:G44)+1,IF(LEFT($B45,2)=LEFT(G$2,1)&amp;"S",MAX(G$2:G44)+1,"")))</f>
        <v/>
      </c>
      <c r="H45" s="3" t="str">
        <f>IF(IFERROR($B45,"E")="E","",IF(LEFT($B45,3)=H$2,MAX(H$2:H44)+1,""))</f>
        <v/>
      </c>
      <c r="I45" s="3" t="str">
        <f>IF(IFERROR($B45,"E")="E","",IF(LEFT($B45,1)=I$2,MAX(I$2:I44)+1,""))</f>
        <v/>
      </c>
      <c r="J45" s="3" t="str">
        <f>IF(IFERROR($B45,"E")="E","",IF(LEFT($B45,2)=J$2,MAX(J$2:J44)+1,IF(LEFT($B45,2)=LEFT(J$2,1)&amp;"S",MAX(J$2:J44)+1,"")))</f>
        <v/>
      </c>
      <c r="K45" s="3" t="str">
        <f>IF(IFERROR($B45,"E")="E","",IF(LEFT($B45,3)=K$2,MAX(K$2:K44)+1,""))</f>
        <v/>
      </c>
      <c r="L45" s="3" t="str">
        <f>IF(IFERROR($B45,"E")="E","",IF(LEFT($B45,1)=L$2,MAX(L$2:L44)+1,""))</f>
        <v/>
      </c>
      <c r="M45" s="3" t="str">
        <f>IF(IFERROR($B45,"E")="E","",IF(LEFT($B45,2)=M$2,MAX(M$2:M44)+1,IF(LEFT($B45,2)=LEFT(M$2,1)&amp;"S",MAX(M$2:M44)+1,"")))</f>
        <v/>
      </c>
      <c r="N45" s="3" t="str">
        <f>IF(IFERROR($B45,"E")="E","",IF(LEFT($B45,3)=N$2,MAX(N$2:N44)+1,""))</f>
        <v/>
      </c>
      <c r="O45" s="3" t="str">
        <f>IF(IFERROR(FIND("U",$B45,1),0)=0,"",MAX(O$2:O44)+1)</f>
        <v/>
      </c>
      <c r="P45" s="3" t="str">
        <f>IF(IFERROR(FIND("F",$B45,1),0)=0,"",MAX(P$2:P44)+1)</f>
        <v/>
      </c>
      <c r="Q45" s="3" t="str">
        <f>IF(IFERROR(FIND("MJ",$B45,1),0)=0,"",MAX(Q$2:Q44)+1)</f>
        <v/>
      </c>
      <c r="R45" s="3" t="str">
        <f>IF(IFERROR(FIND("WJ",$B45,1),0)=0,"",MAX(R$2:R44)+1)</f>
        <v/>
      </c>
      <c r="S45" s="3" t="str">
        <f>IF(IFERROR(FIND("XJ",$B45,1),0)=0,"",MAX(S$2:S44)+1)</f>
        <v/>
      </c>
      <c r="T45" s="3" t="str">
        <f>IF(IFERROR(FIND("J",$B45,1),0)=0,"",MAX(T$2:T44)+1)</f>
        <v/>
      </c>
      <c r="U45" s="3" t="str">
        <f>IF(IFERROR(FIND("N",$B45,1),0)=0,"",MAX(U$2:U44)+1)</f>
        <v/>
      </c>
      <c r="V45" s="2">
        <f t="shared" si="0"/>
        <v>0</v>
      </c>
      <c r="W45" s="2" t="e">
        <f>VLOOKUP($A45,#REF!,10,FALSE)</f>
        <v>#REF!</v>
      </c>
    </row>
    <row r="46" spans="1:23" x14ac:dyDescent="0.3">
      <c r="A46" s="3">
        <v>415</v>
      </c>
      <c r="B46" s="2" t="e">
        <f>VLOOKUP($A46,#REF!,3,FALSE)</f>
        <v>#REF!</v>
      </c>
      <c r="C46" s="4"/>
      <c r="D46" s="3"/>
      <c r="E46" s="3" t="str">
        <f>IF(IFERROR($B46,"E")="E","",MAX(E$2:E45)+1)</f>
        <v/>
      </c>
      <c r="F46" s="3" t="str">
        <f>IF(IFERROR($B46,"E")="E","",IF(LEFT($B46,1)=F$2,MAX(F$2:F45)+1,""))</f>
        <v/>
      </c>
      <c r="G46" s="3" t="str">
        <f>IF(IFERROR($B46,"E")="E","",IF(LEFT($B46,2)=G$2,MAX(G$2:G45)+1,IF(LEFT($B46,2)=LEFT(G$2,1)&amp;"S",MAX(G$2:G45)+1,"")))</f>
        <v/>
      </c>
      <c r="H46" s="3" t="str">
        <f>IF(IFERROR($B46,"E")="E","",IF(LEFT($B46,3)=H$2,MAX(H$2:H45)+1,""))</f>
        <v/>
      </c>
      <c r="I46" s="3" t="str">
        <f>IF(IFERROR($B46,"E")="E","",IF(LEFT($B46,1)=I$2,MAX(I$2:I45)+1,""))</f>
        <v/>
      </c>
      <c r="J46" s="3" t="str">
        <f>IF(IFERROR($B46,"E")="E","",IF(LEFT($B46,2)=J$2,MAX(J$2:J45)+1,IF(LEFT($B46,2)=LEFT(J$2,1)&amp;"S",MAX(J$2:J45)+1,"")))</f>
        <v/>
      </c>
      <c r="K46" s="3" t="str">
        <f>IF(IFERROR($B46,"E")="E","",IF(LEFT($B46,3)=K$2,MAX(K$2:K45)+1,""))</f>
        <v/>
      </c>
      <c r="L46" s="3" t="str">
        <f>IF(IFERROR($B46,"E")="E","",IF(LEFT($B46,1)=L$2,MAX(L$2:L45)+1,""))</f>
        <v/>
      </c>
      <c r="M46" s="3" t="str">
        <f>IF(IFERROR($B46,"E")="E","",IF(LEFT($B46,2)=M$2,MAX(M$2:M45)+1,IF(LEFT($B46,2)=LEFT(M$2,1)&amp;"S",MAX(M$2:M45)+1,"")))</f>
        <v/>
      </c>
      <c r="N46" s="3" t="str">
        <f>IF(IFERROR($B46,"E")="E","",IF(LEFT($B46,3)=N$2,MAX(N$2:N45)+1,""))</f>
        <v/>
      </c>
      <c r="O46" s="3" t="str">
        <f>IF(IFERROR(FIND("U",$B46,1),0)=0,"",MAX(O$2:O45)+1)</f>
        <v/>
      </c>
      <c r="P46" s="3" t="str">
        <f>IF(IFERROR(FIND("F",$B46,1),0)=0,"",MAX(P$2:P45)+1)</f>
        <v/>
      </c>
      <c r="Q46" s="3" t="str">
        <f>IF(IFERROR(FIND("MJ",$B46,1),0)=0,"",MAX(Q$2:Q45)+1)</f>
        <v/>
      </c>
      <c r="R46" s="3" t="str">
        <f>IF(IFERROR(FIND("WJ",$B46,1),0)=0,"",MAX(R$2:R45)+1)</f>
        <v/>
      </c>
      <c r="S46" s="3" t="str">
        <f>IF(IFERROR(FIND("XJ",$B46,1),0)=0,"",MAX(S$2:S45)+1)</f>
        <v/>
      </c>
      <c r="T46" s="3" t="str">
        <f>IF(IFERROR(FIND("J",$B46,1),0)=0,"",MAX(T$2:T45)+1)</f>
        <v/>
      </c>
      <c r="U46" s="3" t="str">
        <f>IF(IFERROR(FIND("N",$B46,1),0)=0,"",MAX(U$2:U45)+1)</f>
        <v/>
      </c>
      <c r="V46" s="2">
        <f t="shared" si="0"/>
        <v>0</v>
      </c>
      <c r="W46" s="2" t="e">
        <f>VLOOKUP($A46,#REF!,10,FALSE)</f>
        <v>#REF!</v>
      </c>
    </row>
    <row r="47" spans="1:23" x14ac:dyDescent="0.3">
      <c r="A47" s="3">
        <v>416</v>
      </c>
      <c r="B47" s="2" t="e">
        <f>VLOOKUP($A47,#REF!,3,FALSE)</f>
        <v>#REF!</v>
      </c>
      <c r="C47" s="4"/>
      <c r="D47" s="3"/>
      <c r="E47" s="3" t="str">
        <f>IF(IFERROR($B47,"E")="E","",MAX(E$2:E46)+1)</f>
        <v/>
      </c>
      <c r="F47" s="3" t="str">
        <f>IF(IFERROR($B47,"E")="E","",IF(LEFT($B47,1)=F$2,MAX(F$2:F46)+1,""))</f>
        <v/>
      </c>
      <c r="G47" s="3" t="str">
        <f>IF(IFERROR($B47,"E")="E","",IF(LEFT($B47,2)=G$2,MAX(G$2:G46)+1,IF(LEFT($B47,2)=LEFT(G$2,1)&amp;"S",MAX(G$2:G46)+1,"")))</f>
        <v/>
      </c>
      <c r="H47" s="3" t="str">
        <f>IF(IFERROR($B47,"E")="E","",IF(LEFT($B47,3)=H$2,MAX(H$2:H46)+1,""))</f>
        <v/>
      </c>
      <c r="I47" s="3" t="str">
        <f>IF(IFERROR($B47,"E")="E","",IF(LEFT($B47,1)=I$2,MAX(I$2:I46)+1,""))</f>
        <v/>
      </c>
      <c r="J47" s="3" t="str">
        <f>IF(IFERROR($B47,"E")="E","",IF(LEFT($B47,2)=J$2,MAX(J$2:J46)+1,IF(LEFT($B47,2)=LEFT(J$2,1)&amp;"S",MAX(J$2:J46)+1,"")))</f>
        <v/>
      </c>
      <c r="K47" s="3" t="str">
        <f>IF(IFERROR($B47,"E")="E","",IF(LEFT($B47,3)=K$2,MAX(K$2:K46)+1,""))</f>
        <v/>
      </c>
      <c r="L47" s="3" t="str">
        <f>IF(IFERROR($B47,"E")="E","",IF(LEFT($B47,1)=L$2,MAX(L$2:L46)+1,""))</f>
        <v/>
      </c>
      <c r="M47" s="3" t="str">
        <f>IF(IFERROR($B47,"E")="E","",IF(LEFT($B47,2)=M$2,MAX(M$2:M46)+1,IF(LEFT($B47,2)=LEFT(M$2,1)&amp;"S",MAX(M$2:M46)+1,"")))</f>
        <v/>
      </c>
      <c r="N47" s="3" t="str">
        <f>IF(IFERROR($B47,"E")="E","",IF(LEFT($B47,3)=N$2,MAX(N$2:N46)+1,""))</f>
        <v/>
      </c>
      <c r="O47" s="3" t="str">
        <f>IF(IFERROR(FIND("U",$B47,1),0)=0,"",MAX(O$2:O46)+1)</f>
        <v/>
      </c>
      <c r="P47" s="3" t="str">
        <f>IF(IFERROR(FIND("F",$B47,1),0)=0,"",MAX(P$2:P46)+1)</f>
        <v/>
      </c>
      <c r="Q47" s="3" t="str">
        <f>IF(IFERROR(FIND("MJ",$B47,1),0)=0,"",MAX(Q$2:Q46)+1)</f>
        <v/>
      </c>
      <c r="R47" s="3" t="str">
        <f>IF(IFERROR(FIND("WJ",$B47,1),0)=0,"",MAX(R$2:R46)+1)</f>
        <v/>
      </c>
      <c r="S47" s="3" t="str">
        <f>IF(IFERROR(FIND("XJ",$B47,1),0)=0,"",MAX(S$2:S46)+1)</f>
        <v/>
      </c>
      <c r="T47" s="3" t="str">
        <f>IF(IFERROR(FIND("J",$B47,1),0)=0,"",MAX(T$2:T46)+1)</f>
        <v/>
      </c>
      <c r="U47" s="3" t="str">
        <f>IF(IFERROR(FIND("N",$B47,1),0)=0,"",MAX(U$2:U46)+1)</f>
        <v/>
      </c>
      <c r="V47" s="2">
        <f t="shared" si="0"/>
        <v>0</v>
      </c>
      <c r="W47" s="2" t="e">
        <f>VLOOKUP($A47,#REF!,10,FALSE)</f>
        <v>#REF!</v>
      </c>
    </row>
    <row r="48" spans="1:23" x14ac:dyDescent="0.3">
      <c r="A48" s="3">
        <v>417</v>
      </c>
      <c r="B48" s="2" t="e">
        <f>VLOOKUP($A48,#REF!,3,FALSE)</f>
        <v>#REF!</v>
      </c>
      <c r="C48" s="4"/>
      <c r="D48" s="3"/>
      <c r="E48" s="3" t="str">
        <f>IF(IFERROR($B48,"E")="E","",MAX(E$2:E47)+1)</f>
        <v/>
      </c>
      <c r="F48" s="3" t="str">
        <f>IF(IFERROR($B48,"E")="E","",IF(LEFT($B48,1)=F$2,MAX(F$2:F47)+1,""))</f>
        <v/>
      </c>
      <c r="G48" s="3" t="str">
        <f>IF(IFERROR($B48,"E")="E","",IF(LEFT($B48,2)=G$2,MAX(G$2:G47)+1,IF(LEFT($B48,2)=LEFT(G$2,1)&amp;"S",MAX(G$2:G47)+1,"")))</f>
        <v/>
      </c>
      <c r="H48" s="3" t="str">
        <f>IF(IFERROR($B48,"E")="E","",IF(LEFT($B48,3)=H$2,MAX(H$2:H47)+1,""))</f>
        <v/>
      </c>
      <c r="I48" s="3" t="str">
        <f>IF(IFERROR($B48,"E")="E","",IF(LEFT($B48,1)=I$2,MAX(I$2:I47)+1,""))</f>
        <v/>
      </c>
      <c r="J48" s="3" t="str">
        <f>IF(IFERROR($B48,"E")="E","",IF(LEFT($B48,2)=J$2,MAX(J$2:J47)+1,IF(LEFT($B48,2)=LEFT(J$2,1)&amp;"S",MAX(J$2:J47)+1,"")))</f>
        <v/>
      </c>
      <c r="K48" s="3" t="str">
        <f>IF(IFERROR($B48,"E")="E","",IF(LEFT($B48,3)=K$2,MAX(K$2:K47)+1,""))</f>
        <v/>
      </c>
      <c r="L48" s="3" t="str">
        <f>IF(IFERROR($B48,"E")="E","",IF(LEFT($B48,1)=L$2,MAX(L$2:L47)+1,""))</f>
        <v/>
      </c>
      <c r="M48" s="3" t="str">
        <f>IF(IFERROR($B48,"E")="E","",IF(LEFT($B48,2)=M$2,MAX(M$2:M47)+1,IF(LEFT($B48,2)=LEFT(M$2,1)&amp;"S",MAX(M$2:M47)+1,"")))</f>
        <v/>
      </c>
      <c r="N48" s="3" t="str">
        <f>IF(IFERROR($B48,"E")="E","",IF(LEFT($B48,3)=N$2,MAX(N$2:N47)+1,""))</f>
        <v/>
      </c>
      <c r="O48" s="3" t="str">
        <f>IF(IFERROR(FIND("U",$B48,1),0)=0,"",MAX(O$2:O47)+1)</f>
        <v/>
      </c>
      <c r="P48" s="3" t="str">
        <f>IF(IFERROR(FIND("F",$B48,1),0)=0,"",MAX(P$2:P47)+1)</f>
        <v/>
      </c>
      <c r="Q48" s="3" t="str">
        <f>IF(IFERROR(FIND("MJ",$B48,1),0)=0,"",MAX(Q$2:Q47)+1)</f>
        <v/>
      </c>
      <c r="R48" s="3" t="str">
        <f>IF(IFERROR(FIND("WJ",$B48,1),0)=0,"",MAX(R$2:R47)+1)</f>
        <v/>
      </c>
      <c r="S48" s="3" t="str">
        <f>IF(IFERROR(FIND("XJ",$B48,1),0)=0,"",MAX(S$2:S47)+1)</f>
        <v/>
      </c>
      <c r="T48" s="3" t="str">
        <f>IF(IFERROR(FIND("J",$B48,1),0)=0,"",MAX(T$2:T47)+1)</f>
        <v/>
      </c>
      <c r="U48" s="3" t="str">
        <f>IF(IFERROR(FIND("N",$B48,1),0)=0,"",MAX(U$2:U47)+1)</f>
        <v/>
      </c>
      <c r="V48" s="2">
        <f t="shared" si="0"/>
        <v>0</v>
      </c>
      <c r="W48" s="2" t="e">
        <f>VLOOKUP($A48,#REF!,10,FALSE)</f>
        <v>#REF!</v>
      </c>
    </row>
    <row r="49" spans="1:23" x14ac:dyDescent="0.3">
      <c r="A49" s="3">
        <v>418</v>
      </c>
      <c r="B49" s="2" t="e">
        <f>VLOOKUP($A49,#REF!,3,FALSE)</f>
        <v>#REF!</v>
      </c>
      <c r="C49" s="4"/>
      <c r="D49" s="3"/>
      <c r="E49" s="3" t="str">
        <f>IF(IFERROR($B49,"E")="E","",MAX(E$2:E48)+1)</f>
        <v/>
      </c>
      <c r="F49" s="3" t="str">
        <f>IF(IFERROR($B49,"E")="E","",IF(LEFT($B49,1)=F$2,MAX(F$2:F48)+1,""))</f>
        <v/>
      </c>
      <c r="G49" s="3" t="str">
        <f>IF(IFERROR($B49,"E")="E","",IF(LEFT($B49,2)=G$2,MAX(G$2:G48)+1,IF(LEFT($B49,2)=LEFT(G$2,1)&amp;"S",MAX(G$2:G48)+1,"")))</f>
        <v/>
      </c>
      <c r="H49" s="3" t="str">
        <f>IF(IFERROR($B49,"E")="E","",IF(LEFT($B49,3)=H$2,MAX(H$2:H48)+1,""))</f>
        <v/>
      </c>
      <c r="I49" s="3" t="str">
        <f>IF(IFERROR($B49,"E")="E","",IF(LEFT($B49,1)=I$2,MAX(I$2:I48)+1,""))</f>
        <v/>
      </c>
      <c r="J49" s="3" t="str">
        <f>IF(IFERROR($B49,"E")="E","",IF(LEFT($B49,2)=J$2,MAX(J$2:J48)+1,IF(LEFT($B49,2)=LEFT(J$2,1)&amp;"S",MAX(J$2:J48)+1,"")))</f>
        <v/>
      </c>
      <c r="K49" s="3" t="str">
        <f>IF(IFERROR($B49,"E")="E","",IF(LEFT($B49,3)=K$2,MAX(K$2:K48)+1,""))</f>
        <v/>
      </c>
      <c r="L49" s="3" t="str">
        <f>IF(IFERROR($B49,"E")="E","",IF(LEFT($B49,1)=L$2,MAX(L$2:L48)+1,""))</f>
        <v/>
      </c>
      <c r="M49" s="3" t="str">
        <f>IF(IFERROR($B49,"E")="E","",IF(LEFT($B49,2)=M$2,MAX(M$2:M48)+1,IF(LEFT($B49,2)=LEFT(M$2,1)&amp;"S",MAX(M$2:M48)+1,"")))</f>
        <v/>
      </c>
      <c r="N49" s="3" t="str">
        <f>IF(IFERROR($B49,"E")="E","",IF(LEFT($B49,3)=N$2,MAX(N$2:N48)+1,""))</f>
        <v/>
      </c>
      <c r="O49" s="3" t="str">
        <f>IF(IFERROR(FIND("U",$B49,1),0)=0,"",MAX(O$2:O48)+1)</f>
        <v/>
      </c>
      <c r="P49" s="3" t="str">
        <f>IF(IFERROR(FIND("F",$B49,1),0)=0,"",MAX(P$2:P48)+1)</f>
        <v/>
      </c>
      <c r="Q49" s="3" t="str">
        <f>IF(IFERROR(FIND("MJ",$B49,1),0)=0,"",MAX(Q$2:Q48)+1)</f>
        <v/>
      </c>
      <c r="R49" s="3" t="str">
        <f>IF(IFERROR(FIND("WJ",$B49,1),0)=0,"",MAX(R$2:R48)+1)</f>
        <v/>
      </c>
      <c r="S49" s="3" t="str">
        <f>IF(IFERROR(FIND("XJ",$B49,1),0)=0,"",MAX(S$2:S48)+1)</f>
        <v/>
      </c>
      <c r="T49" s="3" t="str">
        <f>IF(IFERROR(FIND("J",$B49,1),0)=0,"",MAX(T$2:T48)+1)</f>
        <v/>
      </c>
      <c r="U49" s="3" t="str">
        <f>IF(IFERROR(FIND("N",$B49,1),0)=0,"",MAX(U$2:U48)+1)</f>
        <v/>
      </c>
      <c r="V49" s="2">
        <f t="shared" si="0"/>
        <v>0</v>
      </c>
      <c r="W49" s="2" t="e">
        <f>VLOOKUP($A49,#REF!,10,FALSE)</f>
        <v>#REF!</v>
      </c>
    </row>
    <row r="50" spans="1:23" x14ac:dyDescent="0.3">
      <c r="A50" s="3">
        <v>419</v>
      </c>
      <c r="B50" s="2" t="e">
        <f>VLOOKUP($A50,#REF!,3,FALSE)</f>
        <v>#REF!</v>
      </c>
      <c r="C50" s="4"/>
      <c r="D50" s="3"/>
      <c r="E50" s="3" t="str">
        <f>IF(IFERROR($B50,"E")="E","",MAX(E$2:E49)+1)</f>
        <v/>
      </c>
      <c r="F50" s="3" t="str">
        <f>IF(IFERROR($B50,"E")="E","",IF(LEFT($B50,1)=F$2,MAX(F$2:F49)+1,""))</f>
        <v/>
      </c>
      <c r="G50" s="3" t="str">
        <f>IF(IFERROR($B50,"E")="E","",IF(LEFT($B50,2)=G$2,MAX(G$2:G49)+1,IF(LEFT($B50,2)=LEFT(G$2,1)&amp;"S",MAX(G$2:G49)+1,"")))</f>
        <v/>
      </c>
      <c r="H50" s="3" t="str">
        <f>IF(IFERROR($B50,"E")="E","",IF(LEFT($B50,3)=H$2,MAX(H$2:H49)+1,""))</f>
        <v/>
      </c>
      <c r="I50" s="3" t="str">
        <f>IF(IFERROR($B50,"E")="E","",IF(LEFT($B50,1)=I$2,MAX(I$2:I49)+1,""))</f>
        <v/>
      </c>
      <c r="J50" s="3" t="str">
        <f>IF(IFERROR($B50,"E")="E","",IF(LEFT($B50,2)=J$2,MAX(J$2:J49)+1,IF(LEFT($B50,2)=LEFT(J$2,1)&amp;"S",MAX(J$2:J49)+1,"")))</f>
        <v/>
      </c>
      <c r="K50" s="3" t="str">
        <f>IF(IFERROR($B50,"E")="E","",IF(LEFT($B50,3)=K$2,MAX(K$2:K49)+1,""))</f>
        <v/>
      </c>
      <c r="L50" s="3" t="str">
        <f>IF(IFERROR($B50,"E")="E","",IF(LEFT($B50,1)=L$2,MAX(L$2:L49)+1,""))</f>
        <v/>
      </c>
      <c r="M50" s="3" t="str">
        <f>IF(IFERROR($B50,"E")="E","",IF(LEFT($B50,2)=M$2,MAX(M$2:M49)+1,IF(LEFT($B50,2)=LEFT(M$2,1)&amp;"S",MAX(M$2:M49)+1,"")))</f>
        <v/>
      </c>
      <c r="N50" s="3" t="str">
        <f>IF(IFERROR($B50,"E")="E","",IF(LEFT($B50,3)=N$2,MAX(N$2:N49)+1,""))</f>
        <v/>
      </c>
      <c r="O50" s="3" t="str">
        <f>IF(IFERROR(FIND("U",$B50,1),0)=0,"",MAX(O$2:O49)+1)</f>
        <v/>
      </c>
      <c r="P50" s="3" t="str">
        <f>IF(IFERROR(FIND("F",$B50,1),0)=0,"",MAX(P$2:P49)+1)</f>
        <v/>
      </c>
      <c r="Q50" s="3" t="str">
        <f>IF(IFERROR(FIND("MJ",$B50,1),0)=0,"",MAX(Q$2:Q49)+1)</f>
        <v/>
      </c>
      <c r="R50" s="3" t="str">
        <f>IF(IFERROR(FIND("WJ",$B50,1),0)=0,"",MAX(R$2:R49)+1)</f>
        <v/>
      </c>
      <c r="S50" s="3" t="str">
        <f>IF(IFERROR(FIND("XJ",$B50,1),0)=0,"",MAX(S$2:S49)+1)</f>
        <v/>
      </c>
      <c r="T50" s="3" t="str">
        <f>IF(IFERROR(FIND("J",$B50,1),0)=0,"",MAX(T$2:T49)+1)</f>
        <v/>
      </c>
      <c r="U50" s="3" t="str">
        <f>IF(IFERROR(FIND("N",$B50,1),0)=0,"",MAX(U$2:U49)+1)</f>
        <v/>
      </c>
      <c r="V50" s="2">
        <f t="shared" si="0"/>
        <v>0</v>
      </c>
      <c r="W50" s="2" t="e">
        <f>VLOOKUP($A50,#REF!,10,FALSE)</f>
        <v>#REF!</v>
      </c>
    </row>
    <row r="51" spans="1:23" x14ac:dyDescent="0.3">
      <c r="A51" s="3">
        <v>420</v>
      </c>
      <c r="B51" s="2" t="e">
        <f>VLOOKUP($A51,#REF!,3,FALSE)</f>
        <v>#REF!</v>
      </c>
      <c r="C51" s="4"/>
      <c r="D51" s="3"/>
      <c r="E51" s="3" t="str">
        <f>IF(IFERROR($B51,"E")="E","",MAX(E$2:E50)+1)</f>
        <v/>
      </c>
      <c r="F51" s="3" t="str">
        <f>IF(IFERROR($B51,"E")="E","",IF(LEFT($B51,1)=F$2,MAX(F$2:F50)+1,""))</f>
        <v/>
      </c>
      <c r="G51" s="3" t="str">
        <f>IF(IFERROR($B51,"E")="E","",IF(LEFT($B51,2)=G$2,MAX(G$2:G50)+1,IF(LEFT($B51,2)=LEFT(G$2,1)&amp;"S",MAX(G$2:G50)+1,"")))</f>
        <v/>
      </c>
      <c r="H51" s="3" t="str">
        <f>IF(IFERROR($B51,"E")="E","",IF(LEFT($B51,3)=H$2,MAX(H$2:H50)+1,""))</f>
        <v/>
      </c>
      <c r="I51" s="3" t="str">
        <f>IF(IFERROR($B51,"E")="E","",IF(LEFT($B51,1)=I$2,MAX(I$2:I50)+1,""))</f>
        <v/>
      </c>
      <c r="J51" s="3" t="str">
        <f>IF(IFERROR($B51,"E")="E","",IF(LEFT($B51,2)=J$2,MAX(J$2:J50)+1,IF(LEFT($B51,2)=LEFT(J$2,1)&amp;"S",MAX(J$2:J50)+1,"")))</f>
        <v/>
      </c>
      <c r="K51" s="3" t="str">
        <f>IF(IFERROR($B51,"E")="E","",IF(LEFT($B51,3)=K$2,MAX(K$2:K50)+1,""))</f>
        <v/>
      </c>
      <c r="L51" s="3" t="str">
        <f>IF(IFERROR($B51,"E")="E","",IF(LEFT($B51,1)=L$2,MAX(L$2:L50)+1,""))</f>
        <v/>
      </c>
      <c r="M51" s="3" t="str">
        <f>IF(IFERROR($B51,"E")="E","",IF(LEFT($B51,2)=M$2,MAX(M$2:M50)+1,IF(LEFT($B51,2)=LEFT(M$2,1)&amp;"S",MAX(M$2:M50)+1,"")))</f>
        <v/>
      </c>
      <c r="N51" s="3" t="str">
        <f>IF(IFERROR($B51,"E")="E","",IF(LEFT($B51,3)=N$2,MAX(N$2:N50)+1,""))</f>
        <v/>
      </c>
      <c r="O51" s="3" t="str">
        <f>IF(IFERROR(FIND("U",$B51,1),0)=0,"",MAX(O$2:O50)+1)</f>
        <v/>
      </c>
      <c r="P51" s="3" t="str">
        <f>IF(IFERROR(FIND("F",$B51,1),0)=0,"",MAX(P$2:P50)+1)</f>
        <v/>
      </c>
      <c r="Q51" s="3" t="str">
        <f>IF(IFERROR(FIND("MJ",$B51,1),0)=0,"",MAX(Q$2:Q50)+1)</f>
        <v/>
      </c>
      <c r="R51" s="3" t="str">
        <f>IF(IFERROR(FIND("WJ",$B51,1),0)=0,"",MAX(R$2:R50)+1)</f>
        <v/>
      </c>
      <c r="S51" s="3" t="str">
        <f>IF(IFERROR(FIND("XJ",$B51,1),0)=0,"",MAX(S$2:S50)+1)</f>
        <v/>
      </c>
      <c r="T51" s="3" t="str">
        <f>IF(IFERROR(FIND("J",$B51,1),0)=0,"",MAX(T$2:T50)+1)</f>
        <v/>
      </c>
      <c r="U51" s="3" t="str">
        <f>IF(IFERROR(FIND("N",$B51,1),0)=0,"",MAX(U$2:U50)+1)</f>
        <v/>
      </c>
      <c r="V51" s="2">
        <f t="shared" si="0"/>
        <v>0</v>
      </c>
      <c r="W51" s="2" t="e">
        <f>VLOOKUP($A51,#REF!,10,FALSE)</f>
        <v>#REF!</v>
      </c>
    </row>
    <row r="52" spans="1:23" x14ac:dyDescent="0.3">
      <c r="A52" s="3">
        <v>421</v>
      </c>
      <c r="B52" s="2" t="e">
        <f>VLOOKUP($A52,#REF!,3,FALSE)</f>
        <v>#REF!</v>
      </c>
      <c r="C52" s="4"/>
      <c r="D52" s="3"/>
      <c r="E52" s="3" t="str">
        <f>IF(IFERROR($B52,"E")="E","",MAX(E$2:E51)+1)</f>
        <v/>
      </c>
      <c r="F52" s="3" t="str">
        <f>IF(IFERROR($B52,"E")="E","",IF(LEFT($B52,1)=F$2,MAX(F$2:F51)+1,""))</f>
        <v/>
      </c>
      <c r="G52" s="3" t="str">
        <f>IF(IFERROR($B52,"E")="E","",IF(LEFT($B52,2)=G$2,MAX(G$2:G51)+1,IF(LEFT($B52,2)=LEFT(G$2,1)&amp;"S",MAX(G$2:G51)+1,"")))</f>
        <v/>
      </c>
      <c r="H52" s="3" t="str">
        <f>IF(IFERROR($B52,"E")="E","",IF(LEFT($B52,3)=H$2,MAX(H$2:H51)+1,""))</f>
        <v/>
      </c>
      <c r="I52" s="3" t="str">
        <f>IF(IFERROR($B52,"E")="E","",IF(LEFT($B52,1)=I$2,MAX(I$2:I51)+1,""))</f>
        <v/>
      </c>
      <c r="J52" s="3" t="str">
        <f>IF(IFERROR($B52,"E")="E","",IF(LEFT($B52,2)=J$2,MAX(J$2:J51)+1,IF(LEFT($B52,2)=LEFT(J$2,1)&amp;"S",MAX(J$2:J51)+1,"")))</f>
        <v/>
      </c>
      <c r="K52" s="3" t="str">
        <f>IF(IFERROR($B52,"E")="E","",IF(LEFT($B52,3)=K$2,MAX(K$2:K51)+1,""))</f>
        <v/>
      </c>
      <c r="L52" s="3" t="str">
        <f>IF(IFERROR($B52,"E")="E","",IF(LEFT($B52,1)=L$2,MAX(L$2:L51)+1,""))</f>
        <v/>
      </c>
      <c r="M52" s="3" t="str">
        <f>IF(IFERROR($B52,"E")="E","",IF(LEFT($B52,2)=M$2,MAX(M$2:M51)+1,IF(LEFT($B52,2)=LEFT(M$2,1)&amp;"S",MAX(M$2:M51)+1,"")))</f>
        <v/>
      </c>
      <c r="N52" s="3" t="str">
        <f>IF(IFERROR($B52,"E")="E","",IF(LEFT($B52,3)=N$2,MAX(N$2:N51)+1,""))</f>
        <v/>
      </c>
      <c r="O52" s="3" t="str">
        <f>IF(IFERROR(FIND("U",$B52,1),0)=0,"",MAX(O$2:O51)+1)</f>
        <v/>
      </c>
      <c r="P52" s="3" t="str">
        <f>IF(IFERROR(FIND("F",$B52,1),0)=0,"",MAX(P$2:P51)+1)</f>
        <v/>
      </c>
      <c r="Q52" s="3" t="str">
        <f>IF(IFERROR(FIND("MJ",$B52,1),0)=0,"",MAX(Q$2:Q51)+1)</f>
        <v/>
      </c>
      <c r="R52" s="3" t="str">
        <f>IF(IFERROR(FIND("WJ",$B52,1),0)=0,"",MAX(R$2:R51)+1)</f>
        <v/>
      </c>
      <c r="S52" s="3" t="str">
        <f>IF(IFERROR(FIND("XJ",$B52,1),0)=0,"",MAX(S$2:S51)+1)</f>
        <v/>
      </c>
      <c r="T52" s="3" t="str">
        <f>IF(IFERROR(FIND("J",$B52,1),0)=0,"",MAX(T$2:T51)+1)</f>
        <v/>
      </c>
      <c r="U52" s="3" t="str">
        <f>IF(IFERROR(FIND("N",$B52,1),0)=0,"",MAX(U$2:U51)+1)</f>
        <v/>
      </c>
      <c r="V52" s="2">
        <f t="shared" si="0"/>
        <v>0</v>
      </c>
      <c r="W52" s="2" t="e">
        <f>VLOOKUP($A52,#REF!,10,FALSE)</f>
        <v>#REF!</v>
      </c>
    </row>
    <row r="53" spans="1:23" x14ac:dyDescent="0.3">
      <c r="A53" s="3">
        <v>422</v>
      </c>
      <c r="B53" s="2" t="e">
        <f>VLOOKUP($A53,#REF!,3,FALSE)</f>
        <v>#REF!</v>
      </c>
      <c r="C53" s="4"/>
      <c r="D53" s="3"/>
      <c r="E53" s="3" t="str">
        <f>IF(IFERROR($B53,"E")="E","",MAX(E$2:E52)+1)</f>
        <v/>
      </c>
      <c r="F53" s="3" t="str">
        <f>IF(IFERROR($B53,"E")="E","",IF(LEFT($B53,1)=F$2,MAX(F$2:F52)+1,""))</f>
        <v/>
      </c>
      <c r="G53" s="3" t="str">
        <f>IF(IFERROR($B53,"E")="E","",IF(LEFT($B53,2)=G$2,MAX(G$2:G52)+1,IF(LEFT($B53,2)=LEFT(G$2,1)&amp;"S",MAX(G$2:G52)+1,"")))</f>
        <v/>
      </c>
      <c r="H53" s="3" t="str">
        <f>IF(IFERROR($B53,"E")="E","",IF(LEFT($B53,3)=H$2,MAX(H$2:H52)+1,""))</f>
        <v/>
      </c>
      <c r="I53" s="3" t="str">
        <f>IF(IFERROR($B53,"E")="E","",IF(LEFT($B53,1)=I$2,MAX(I$2:I52)+1,""))</f>
        <v/>
      </c>
      <c r="J53" s="3" t="str">
        <f>IF(IFERROR($B53,"E")="E","",IF(LEFT($B53,2)=J$2,MAX(J$2:J52)+1,IF(LEFT($B53,2)=LEFT(J$2,1)&amp;"S",MAX(J$2:J52)+1,"")))</f>
        <v/>
      </c>
      <c r="K53" s="3" t="str">
        <f>IF(IFERROR($B53,"E")="E","",IF(LEFT($B53,3)=K$2,MAX(K$2:K52)+1,""))</f>
        <v/>
      </c>
      <c r="L53" s="3" t="str">
        <f>IF(IFERROR($B53,"E")="E","",IF(LEFT($B53,1)=L$2,MAX(L$2:L52)+1,""))</f>
        <v/>
      </c>
      <c r="M53" s="3" t="str">
        <f>IF(IFERROR($B53,"E")="E","",IF(LEFT($B53,2)=M$2,MAX(M$2:M52)+1,IF(LEFT($B53,2)=LEFT(M$2,1)&amp;"S",MAX(M$2:M52)+1,"")))</f>
        <v/>
      </c>
      <c r="N53" s="3" t="str">
        <f>IF(IFERROR($B53,"E")="E","",IF(LEFT($B53,3)=N$2,MAX(N$2:N52)+1,""))</f>
        <v/>
      </c>
      <c r="O53" s="3" t="str">
        <f>IF(IFERROR(FIND("U",$B53,1),0)=0,"",MAX(O$2:O52)+1)</f>
        <v/>
      </c>
      <c r="P53" s="3" t="str">
        <f>IF(IFERROR(FIND("F",$B53,1),0)=0,"",MAX(P$2:P52)+1)</f>
        <v/>
      </c>
      <c r="Q53" s="3" t="str">
        <f>IF(IFERROR(FIND("MJ",$B53,1),0)=0,"",MAX(Q$2:Q52)+1)</f>
        <v/>
      </c>
      <c r="R53" s="3" t="str">
        <f>IF(IFERROR(FIND("WJ",$B53,1),0)=0,"",MAX(R$2:R52)+1)</f>
        <v/>
      </c>
      <c r="S53" s="3" t="str">
        <f>IF(IFERROR(FIND("XJ",$B53,1),0)=0,"",MAX(S$2:S52)+1)</f>
        <v/>
      </c>
      <c r="T53" s="3" t="str">
        <f>IF(IFERROR(FIND("J",$B53,1),0)=0,"",MAX(T$2:T52)+1)</f>
        <v/>
      </c>
      <c r="U53" s="3" t="str">
        <f>IF(IFERROR(FIND("N",$B53,1),0)=0,"",MAX(U$2:U52)+1)</f>
        <v/>
      </c>
      <c r="V53" s="2">
        <f t="shared" si="0"/>
        <v>0</v>
      </c>
      <c r="W53" s="2" t="e">
        <f>VLOOKUP($A53,#REF!,10,FALSE)</f>
        <v>#REF!</v>
      </c>
    </row>
    <row r="54" spans="1:23" x14ac:dyDescent="0.3">
      <c r="A54" s="3">
        <v>423</v>
      </c>
      <c r="B54" s="2" t="e">
        <f>VLOOKUP($A54,#REF!,3,FALSE)</f>
        <v>#REF!</v>
      </c>
      <c r="C54" s="4"/>
      <c r="D54" s="3"/>
      <c r="E54" s="3" t="str">
        <f>IF(IFERROR($B54,"E")="E","",MAX(E$2:E53)+1)</f>
        <v/>
      </c>
      <c r="F54" s="3" t="str">
        <f>IF(IFERROR($B54,"E")="E","",IF(LEFT($B54,1)=F$2,MAX(F$2:F53)+1,""))</f>
        <v/>
      </c>
      <c r="G54" s="3" t="str">
        <f>IF(IFERROR($B54,"E")="E","",IF(LEFT($B54,2)=G$2,MAX(G$2:G53)+1,IF(LEFT($B54,2)=LEFT(G$2,1)&amp;"S",MAX(G$2:G53)+1,"")))</f>
        <v/>
      </c>
      <c r="H54" s="3" t="str">
        <f>IF(IFERROR($B54,"E")="E","",IF(LEFT($B54,3)=H$2,MAX(H$2:H53)+1,""))</f>
        <v/>
      </c>
      <c r="I54" s="3" t="str">
        <f>IF(IFERROR($B54,"E")="E","",IF(LEFT($B54,1)=I$2,MAX(I$2:I53)+1,""))</f>
        <v/>
      </c>
      <c r="J54" s="3" t="str">
        <f>IF(IFERROR($B54,"E")="E","",IF(LEFT($B54,2)=J$2,MAX(J$2:J53)+1,IF(LEFT($B54,2)=LEFT(J$2,1)&amp;"S",MAX(J$2:J53)+1,"")))</f>
        <v/>
      </c>
      <c r="K54" s="3" t="str">
        <f>IF(IFERROR($B54,"E")="E","",IF(LEFT($B54,3)=K$2,MAX(K$2:K53)+1,""))</f>
        <v/>
      </c>
      <c r="L54" s="3" t="str">
        <f>IF(IFERROR($B54,"E")="E","",IF(LEFT($B54,1)=L$2,MAX(L$2:L53)+1,""))</f>
        <v/>
      </c>
      <c r="M54" s="3" t="str">
        <f>IF(IFERROR($B54,"E")="E","",IF(LEFT($B54,2)=M$2,MAX(M$2:M53)+1,IF(LEFT($B54,2)=LEFT(M$2,1)&amp;"S",MAX(M$2:M53)+1,"")))</f>
        <v/>
      </c>
      <c r="N54" s="3" t="str">
        <f>IF(IFERROR($B54,"E")="E","",IF(LEFT($B54,3)=N$2,MAX(N$2:N53)+1,""))</f>
        <v/>
      </c>
      <c r="O54" s="3" t="str">
        <f>IF(IFERROR(FIND("U",$B54,1),0)=0,"",MAX(O$2:O53)+1)</f>
        <v/>
      </c>
      <c r="P54" s="3" t="str">
        <f>IF(IFERROR(FIND("F",$B54,1),0)=0,"",MAX(P$2:P53)+1)</f>
        <v/>
      </c>
      <c r="Q54" s="3" t="str">
        <f>IF(IFERROR(FIND("MJ",$B54,1),0)=0,"",MAX(Q$2:Q53)+1)</f>
        <v/>
      </c>
      <c r="R54" s="3" t="str">
        <f>IF(IFERROR(FIND("WJ",$B54,1),0)=0,"",MAX(R$2:R53)+1)</f>
        <v/>
      </c>
      <c r="S54" s="3" t="str">
        <f>IF(IFERROR(FIND("XJ",$B54,1),0)=0,"",MAX(S$2:S53)+1)</f>
        <v/>
      </c>
      <c r="T54" s="3" t="str">
        <f>IF(IFERROR(FIND("J",$B54,1),0)=0,"",MAX(T$2:T53)+1)</f>
        <v/>
      </c>
      <c r="U54" s="3" t="str">
        <f>IF(IFERROR(FIND("N",$B54,1),0)=0,"",MAX(U$2:U53)+1)</f>
        <v/>
      </c>
      <c r="V54" s="2">
        <f t="shared" ref="V54:V60" si="1">MIN(F54:U54)</f>
        <v>0</v>
      </c>
      <c r="W54" s="2" t="e">
        <f>VLOOKUP($A54,#REF!,10,FALSE)</f>
        <v>#REF!</v>
      </c>
    </row>
    <row r="55" spans="1:23" x14ac:dyDescent="0.3">
      <c r="A55" s="3">
        <v>424</v>
      </c>
      <c r="B55" s="2" t="e">
        <f>VLOOKUP($A55,#REF!,3,FALSE)</f>
        <v>#REF!</v>
      </c>
      <c r="C55" s="4"/>
      <c r="D55" s="3"/>
      <c r="E55" s="3" t="str">
        <f>IF(IFERROR($B55,"E")="E","",MAX(E$2:E54)+1)</f>
        <v/>
      </c>
      <c r="F55" s="3" t="str">
        <f>IF(IFERROR($B55,"E")="E","",IF(LEFT($B55,1)=F$2,MAX(F$2:F54)+1,""))</f>
        <v/>
      </c>
      <c r="G55" s="3" t="str">
        <f>IF(IFERROR($B55,"E")="E","",IF(LEFT($B55,2)=G$2,MAX(G$2:G54)+1,IF(LEFT($B55,2)=LEFT(G$2,1)&amp;"S",MAX(G$2:G54)+1,"")))</f>
        <v/>
      </c>
      <c r="H55" s="3" t="str">
        <f>IF(IFERROR($B55,"E")="E","",IF(LEFT($B55,3)=H$2,MAX(H$2:H54)+1,""))</f>
        <v/>
      </c>
      <c r="I55" s="3" t="str">
        <f>IF(IFERROR($B55,"E")="E","",IF(LEFT($B55,1)=I$2,MAX(I$2:I54)+1,""))</f>
        <v/>
      </c>
      <c r="J55" s="3" t="str">
        <f>IF(IFERROR($B55,"E")="E","",IF(LEFT($B55,2)=J$2,MAX(J$2:J54)+1,IF(LEFT($B55,2)=LEFT(J$2,1)&amp;"S",MAX(J$2:J54)+1,"")))</f>
        <v/>
      </c>
      <c r="K55" s="3" t="str">
        <f>IF(IFERROR($B55,"E")="E","",IF(LEFT($B55,3)=K$2,MAX(K$2:K54)+1,""))</f>
        <v/>
      </c>
      <c r="L55" s="3" t="str">
        <f>IF(IFERROR($B55,"E")="E","",IF(LEFT($B55,1)=L$2,MAX(L$2:L54)+1,""))</f>
        <v/>
      </c>
      <c r="M55" s="3" t="str">
        <f>IF(IFERROR($B55,"E")="E","",IF(LEFT($B55,2)=M$2,MAX(M$2:M54)+1,IF(LEFT($B55,2)=LEFT(M$2,1)&amp;"S",MAX(M$2:M54)+1,"")))</f>
        <v/>
      </c>
      <c r="N55" s="3" t="str">
        <f>IF(IFERROR($B55,"E")="E","",IF(LEFT($B55,3)=N$2,MAX(N$2:N54)+1,""))</f>
        <v/>
      </c>
      <c r="O55" s="3" t="str">
        <f>IF(IFERROR(FIND("U",$B55,1),0)=0,"",MAX(O$2:O54)+1)</f>
        <v/>
      </c>
      <c r="P55" s="3" t="str">
        <f>IF(IFERROR(FIND("F",$B55,1),0)=0,"",MAX(P$2:P54)+1)</f>
        <v/>
      </c>
      <c r="Q55" s="3" t="str">
        <f>IF(IFERROR(FIND("MJ",$B55,1),0)=0,"",MAX(Q$2:Q54)+1)</f>
        <v/>
      </c>
      <c r="R55" s="3" t="str">
        <f>IF(IFERROR(FIND("WJ",$B55,1),0)=0,"",MAX(R$2:R54)+1)</f>
        <v/>
      </c>
      <c r="S55" s="3" t="str">
        <f>IF(IFERROR(FIND("XJ",$B55,1),0)=0,"",MAX(S$2:S54)+1)</f>
        <v/>
      </c>
      <c r="T55" s="3" t="str">
        <f>IF(IFERROR(FIND("J",$B55,1),0)=0,"",MAX(T$2:T54)+1)</f>
        <v/>
      </c>
      <c r="U55" s="3" t="str">
        <f>IF(IFERROR(FIND("N",$B55,1),0)=0,"",MAX(U$2:U54)+1)</f>
        <v/>
      </c>
      <c r="V55" s="2">
        <f t="shared" si="1"/>
        <v>0</v>
      </c>
      <c r="W55" s="2" t="e">
        <f>VLOOKUP($A55,#REF!,10,FALSE)</f>
        <v>#REF!</v>
      </c>
    </row>
    <row r="56" spans="1:23" x14ac:dyDescent="0.3">
      <c r="A56" s="3">
        <v>425</v>
      </c>
      <c r="B56" s="2" t="e">
        <f>VLOOKUP($A56,#REF!,3,FALSE)</f>
        <v>#REF!</v>
      </c>
      <c r="C56" s="4"/>
      <c r="D56" s="3"/>
      <c r="E56" s="3" t="str">
        <f>IF(IFERROR($B56,"E")="E","",MAX(E$2:E55)+1)</f>
        <v/>
      </c>
      <c r="F56" s="3" t="str">
        <f>IF(IFERROR($B56,"E")="E","",IF(LEFT($B56,1)=F$2,MAX(F$2:F55)+1,""))</f>
        <v/>
      </c>
      <c r="G56" s="3" t="str">
        <f>IF(IFERROR($B56,"E")="E","",IF(LEFT($B56,2)=G$2,MAX(G$2:G55)+1,IF(LEFT($B56,2)=LEFT(G$2,1)&amp;"S",MAX(G$2:G55)+1,"")))</f>
        <v/>
      </c>
      <c r="H56" s="3" t="str">
        <f>IF(IFERROR($B56,"E")="E","",IF(LEFT($B56,3)=H$2,MAX(H$2:H55)+1,""))</f>
        <v/>
      </c>
      <c r="I56" s="3" t="str">
        <f>IF(IFERROR($B56,"E")="E","",IF(LEFT($B56,1)=I$2,MAX(I$2:I55)+1,""))</f>
        <v/>
      </c>
      <c r="J56" s="3" t="str">
        <f>IF(IFERROR($B56,"E")="E","",IF(LEFT($B56,2)=J$2,MAX(J$2:J55)+1,IF(LEFT($B56,2)=LEFT(J$2,1)&amp;"S",MAX(J$2:J55)+1,"")))</f>
        <v/>
      </c>
      <c r="K56" s="3" t="str">
        <f>IF(IFERROR($B56,"E")="E","",IF(LEFT($B56,3)=K$2,MAX(K$2:K55)+1,""))</f>
        <v/>
      </c>
      <c r="L56" s="3" t="str">
        <f>IF(IFERROR($B56,"E")="E","",IF(LEFT($B56,1)=L$2,MAX(L$2:L55)+1,""))</f>
        <v/>
      </c>
      <c r="M56" s="3" t="str">
        <f>IF(IFERROR($B56,"E")="E","",IF(LEFT($B56,2)=M$2,MAX(M$2:M55)+1,IF(LEFT($B56,2)=LEFT(M$2,1)&amp;"S",MAX(M$2:M55)+1,"")))</f>
        <v/>
      </c>
      <c r="N56" s="3" t="str">
        <f>IF(IFERROR($B56,"E")="E","",IF(LEFT($B56,3)=N$2,MAX(N$2:N55)+1,""))</f>
        <v/>
      </c>
      <c r="O56" s="3" t="str">
        <f>IF(IFERROR(FIND("U",$B56,1),0)=0,"",MAX(O$2:O55)+1)</f>
        <v/>
      </c>
      <c r="P56" s="3" t="str">
        <f>IF(IFERROR(FIND("F",$B56,1),0)=0,"",MAX(P$2:P55)+1)</f>
        <v/>
      </c>
      <c r="Q56" s="3" t="str">
        <f>IF(IFERROR(FIND("MJ",$B56,1),0)=0,"",MAX(Q$2:Q55)+1)</f>
        <v/>
      </c>
      <c r="R56" s="3" t="str">
        <f>IF(IFERROR(FIND("WJ",$B56,1),0)=0,"",MAX(R$2:R55)+1)</f>
        <v/>
      </c>
      <c r="S56" s="3" t="str">
        <f>IF(IFERROR(FIND("XJ",$B56,1),0)=0,"",MAX(S$2:S55)+1)</f>
        <v/>
      </c>
      <c r="T56" s="3" t="str">
        <f>IF(IFERROR(FIND("J",$B56,1),0)=0,"",MAX(T$2:T55)+1)</f>
        <v/>
      </c>
      <c r="U56" s="3" t="str">
        <f>IF(IFERROR(FIND("N",$B56,1),0)=0,"",MAX(U$2:U55)+1)</f>
        <v/>
      </c>
      <c r="V56" s="2">
        <f t="shared" si="1"/>
        <v>0</v>
      </c>
      <c r="W56" s="2" t="e">
        <f>VLOOKUP($A56,#REF!,10,FALSE)</f>
        <v>#REF!</v>
      </c>
    </row>
    <row r="57" spans="1:23" x14ac:dyDescent="0.3">
      <c r="A57" s="3">
        <v>426</v>
      </c>
      <c r="B57" s="2" t="e">
        <f>VLOOKUP($A57,#REF!,3,FALSE)</f>
        <v>#REF!</v>
      </c>
      <c r="C57" s="4"/>
      <c r="D57" s="3"/>
      <c r="E57" s="3" t="str">
        <f>IF(IFERROR($B57,"E")="E","",MAX(E$2:E56)+1)</f>
        <v/>
      </c>
      <c r="F57" s="3" t="str">
        <f>IF(IFERROR($B57,"E")="E","",IF(LEFT($B57,1)=F$2,MAX(F$2:F56)+1,""))</f>
        <v/>
      </c>
      <c r="G57" s="3" t="str">
        <f>IF(IFERROR($B57,"E")="E","",IF(LEFT($B57,2)=G$2,MAX(G$2:G56)+1,IF(LEFT($B57,2)=LEFT(G$2,1)&amp;"S",MAX(G$2:G56)+1,"")))</f>
        <v/>
      </c>
      <c r="H57" s="3" t="str">
        <f>IF(IFERROR($B57,"E")="E","",IF(LEFT($B57,3)=H$2,MAX(H$2:H56)+1,""))</f>
        <v/>
      </c>
      <c r="I57" s="3" t="str">
        <f>IF(IFERROR($B57,"E")="E","",IF(LEFT($B57,1)=I$2,MAX(I$2:I56)+1,""))</f>
        <v/>
      </c>
      <c r="J57" s="3" t="str">
        <f>IF(IFERROR($B57,"E")="E","",IF(LEFT($B57,2)=J$2,MAX(J$2:J56)+1,IF(LEFT($B57,2)=LEFT(J$2,1)&amp;"S",MAX(J$2:J56)+1,"")))</f>
        <v/>
      </c>
      <c r="K57" s="3" t="str">
        <f>IF(IFERROR($B57,"E")="E","",IF(LEFT($B57,3)=K$2,MAX(K$2:K56)+1,""))</f>
        <v/>
      </c>
      <c r="L57" s="3" t="str">
        <f>IF(IFERROR($B57,"E")="E","",IF(LEFT($B57,1)=L$2,MAX(L$2:L56)+1,""))</f>
        <v/>
      </c>
      <c r="M57" s="3" t="str">
        <f>IF(IFERROR($B57,"E")="E","",IF(LEFT($B57,2)=M$2,MAX(M$2:M56)+1,IF(LEFT($B57,2)=LEFT(M$2,1)&amp;"S",MAX(M$2:M56)+1,"")))</f>
        <v/>
      </c>
      <c r="N57" s="3" t="str">
        <f>IF(IFERROR($B57,"E")="E","",IF(LEFT($B57,3)=N$2,MAX(N$2:N56)+1,""))</f>
        <v/>
      </c>
      <c r="O57" s="3" t="str">
        <f>IF(IFERROR(FIND("U",$B57,1),0)=0,"",MAX(O$2:O56)+1)</f>
        <v/>
      </c>
      <c r="P57" s="3" t="str">
        <f>IF(IFERROR(FIND("F",$B57,1),0)=0,"",MAX(P$2:P56)+1)</f>
        <v/>
      </c>
      <c r="Q57" s="3" t="str">
        <f>IF(IFERROR(FIND("MJ",$B57,1),0)=0,"",MAX(Q$2:Q56)+1)</f>
        <v/>
      </c>
      <c r="R57" s="3" t="str">
        <f>IF(IFERROR(FIND("WJ",$B57,1),0)=0,"",MAX(R$2:R56)+1)</f>
        <v/>
      </c>
      <c r="S57" s="3" t="str">
        <f>IF(IFERROR(FIND("XJ",$B57,1),0)=0,"",MAX(S$2:S56)+1)</f>
        <v/>
      </c>
      <c r="T57" s="3" t="str">
        <f>IF(IFERROR(FIND("J",$B57,1),0)=0,"",MAX(T$2:T56)+1)</f>
        <v/>
      </c>
      <c r="U57" s="3" t="str">
        <f>IF(IFERROR(FIND("N",$B57,1),0)=0,"",MAX(U$2:U56)+1)</f>
        <v/>
      </c>
      <c r="V57" s="2">
        <f t="shared" si="1"/>
        <v>0</v>
      </c>
      <c r="W57" s="2" t="e">
        <f>VLOOKUP($A57,#REF!,10,FALSE)</f>
        <v>#REF!</v>
      </c>
    </row>
    <row r="58" spans="1:23" x14ac:dyDescent="0.3">
      <c r="A58" s="3">
        <v>427</v>
      </c>
      <c r="B58" s="2" t="e">
        <f>VLOOKUP($A58,#REF!,3,FALSE)</f>
        <v>#REF!</v>
      </c>
      <c r="C58" s="4"/>
      <c r="D58" s="3"/>
      <c r="E58" s="3" t="str">
        <f>IF(IFERROR($B58,"E")="E","",MAX(E$2:E57)+1)</f>
        <v/>
      </c>
      <c r="F58" s="3" t="str">
        <f>IF(IFERROR($B58,"E")="E","",IF(LEFT($B58,1)=F$2,MAX(F$2:F57)+1,""))</f>
        <v/>
      </c>
      <c r="G58" s="3" t="str">
        <f>IF(IFERROR($B58,"E")="E","",IF(LEFT($B58,2)=G$2,MAX(G$2:G57)+1,IF(LEFT($B58,2)=LEFT(G$2,1)&amp;"S",MAX(G$2:G57)+1,"")))</f>
        <v/>
      </c>
      <c r="H58" s="3" t="str">
        <f>IF(IFERROR($B58,"E")="E","",IF(LEFT($B58,3)=H$2,MAX(H$2:H57)+1,""))</f>
        <v/>
      </c>
      <c r="I58" s="3" t="str">
        <f>IF(IFERROR($B58,"E")="E","",IF(LEFT($B58,1)=I$2,MAX(I$2:I57)+1,""))</f>
        <v/>
      </c>
      <c r="J58" s="3" t="str">
        <f>IF(IFERROR($B58,"E")="E","",IF(LEFT($B58,2)=J$2,MAX(J$2:J57)+1,IF(LEFT($B58,2)=LEFT(J$2,1)&amp;"S",MAX(J$2:J57)+1,"")))</f>
        <v/>
      </c>
      <c r="K58" s="3" t="str">
        <f>IF(IFERROR($B58,"E")="E","",IF(LEFT($B58,3)=K$2,MAX(K$2:K57)+1,""))</f>
        <v/>
      </c>
      <c r="L58" s="3" t="str">
        <f>IF(IFERROR($B58,"E")="E","",IF(LEFT($B58,1)=L$2,MAX(L$2:L57)+1,""))</f>
        <v/>
      </c>
      <c r="M58" s="3" t="str">
        <f>IF(IFERROR($B58,"E")="E","",IF(LEFT($B58,2)=M$2,MAX(M$2:M57)+1,IF(LEFT($B58,2)=LEFT(M$2,1)&amp;"S",MAX(M$2:M57)+1,"")))</f>
        <v/>
      </c>
      <c r="N58" s="3" t="str">
        <f>IF(IFERROR($B58,"E")="E","",IF(LEFT($B58,3)=N$2,MAX(N$2:N57)+1,""))</f>
        <v/>
      </c>
      <c r="O58" s="3" t="str">
        <f>IF(IFERROR(FIND("U",$B58,1),0)=0,"",MAX(O$2:O57)+1)</f>
        <v/>
      </c>
      <c r="P58" s="3" t="str">
        <f>IF(IFERROR(FIND("F",$B58,1),0)=0,"",MAX(P$2:P57)+1)</f>
        <v/>
      </c>
      <c r="Q58" s="3" t="str">
        <f>IF(IFERROR(FIND("MJ",$B58,1),0)=0,"",MAX(Q$2:Q57)+1)</f>
        <v/>
      </c>
      <c r="R58" s="3" t="str">
        <f>IF(IFERROR(FIND("WJ",$B58,1),0)=0,"",MAX(R$2:R57)+1)</f>
        <v/>
      </c>
      <c r="S58" s="3" t="str">
        <f>IF(IFERROR(FIND("XJ",$B58,1),0)=0,"",MAX(S$2:S57)+1)</f>
        <v/>
      </c>
      <c r="T58" s="3" t="str">
        <f>IF(IFERROR(FIND("J",$B58,1),0)=0,"",MAX(T$2:T57)+1)</f>
        <v/>
      </c>
      <c r="U58" s="3" t="str">
        <f>IF(IFERROR(FIND("N",$B58,1),0)=0,"",MAX(U$2:U57)+1)</f>
        <v/>
      </c>
      <c r="V58" s="2">
        <f t="shared" si="1"/>
        <v>0</v>
      </c>
      <c r="W58" s="2" t="e">
        <f>VLOOKUP($A58,#REF!,10,FALSE)</f>
        <v>#REF!</v>
      </c>
    </row>
    <row r="59" spans="1:23" x14ac:dyDescent="0.3">
      <c r="A59" s="3">
        <v>428</v>
      </c>
      <c r="B59" s="2" t="e">
        <f>VLOOKUP($A59,#REF!,3,FALSE)</f>
        <v>#REF!</v>
      </c>
      <c r="C59" s="4"/>
      <c r="D59" s="3"/>
      <c r="E59" s="3" t="str">
        <f>IF(IFERROR($B59,"E")="E","",MAX(E$2:E58)+1)</f>
        <v/>
      </c>
      <c r="F59" s="3" t="str">
        <f>IF(IFERROR($B59,"E")="E","",IF(LEFT($B59,1)=F$2,MAX(F$2:F58)+1,""))</f>
        <v/>
      </c>
      <c r="G59" s="3" t="str">
        <f>IF(IFERROR($B59,"E")="E","",IF(LEFT($B59,2)=G$2,MAX(G$2:G58)+1,IF(LEFT($B59,2)=LEFT(G$2,1)&amp;"S",MAX(G$2:G58)+1,"")))</f>
        <v/>
      </c>
      <c r="H59" s="3" t="str">
        <f>IF(IFERROR($B59,"E")="E","",IF(LEFT($B59,3)=H$2,MAX(H$2:H58)+1,""))</f>
        <v/>
      </c>
      <c r="I59" s="3" t="str">
        <f>IF(IFERROR($B59,"E")="E","",IF(LEFT($B59,1)=I$2,MAX(I$2:I58)+1,""))</f>
        <v/>
      </c>
      <c r="J59" s="3" t="str">
        <f>IF(IFERROR($B59,"E")="E","",IF(LEFT($B59,2)=J$2,MAX(J$2:J58)+1,IF(LEFT($B59,2)=LEFT(J$2,1)&amp;"S",MAX(J$2:J58)+1,"")))</f>
        <v/>
      </c>
      <c r="K59" s="3" t="str">
        <f>IF(IFERROR($B59,"E")="E","",IF(LEFT($B59,3)=K$2,MAX(K$2:K58)+1,""))</f>
        <v/>
      </c>
      <c r="L59" s="3" t="str">
        <f>IF(IFERROR($B59,"E")="E","",IF(LEFT($B59,1)=L$2,MAX(L$2:L58)+1,""))</f>
        <v/>
      </c>
      <c r="M59" s="3" t="str">
        <f>IF(IFERROR($B59,"E")="E","",IF(LEFT($B59,2)=M$2,MAX(M$2:M58)+1,IF(LEFT($B59,2)=LEFT(M$2,1)&amp;"S",MAX(M$2:M58)+1,"")))</f>
        <v/>
      </c>
      <c r="N59" s="3" t="str">
        <f>IF(IFERROR($B59,"E")="E","",IF(LEFT($B59,3)=N$2,MAX(N$2:N58)+1,""))</f>
        <v/>
      </c>
      <c r="O59" s="3" t="str">
        <f>IF(IFERROR(FIND("U",$B59,1),0)=0,"",MAX(O$2:O58)+1)</f>
        <v/>
      </c>
      <c r="P59" s="3" t="str">
        <f>IF(IFERROR(FIND("F",$B59,1),0)=0,"",MAX(P$2:P58)+1)</f>
        <v/>
      </c>
      <c r="Q59" s="3" t="str">
        <f>IF(IFERROR(FIND("MJ",$B59,1),0)=0,"",MAX(Q$2:Q58)+1)</f>
        <v/>
      </c>
      <c r="R59" s="3" t="str">
        <f>IF(IFERROR(FIND("WJ",$B59,1),0)=0,"",MAX(R$2:R58)+1)</f>
        <v/>
      </c>
      <c r="S59" s="3" t="str">
        <f>IF(IFERROR(FIND("XJ",$B59,1),0)=0,"",MAX(S$2:S58)+1)</f>
        <v/>
      </c>
      <c r="T59" s="3" t="str">
        <f>IF(IFERROR(FIND("J",$B59,1),0)=0,"",MAX(T$2:T58)+1)</f>
        <v/>
      </c>
      <c r="U59" s="3" t="str">
        <f>IF(IFERROR(FIND("N",$B59,1),0)=0,"",MAX(U$2:U58)+1)</f>
        <v/>
      </c>
      <c r="V59" s="2">
        <f t="shared" si="1"/>
        <v>0</v>
      </c>
      <c r="W59" s="2" t="e">
        <f>VLOOKUP($A59,#REF!,10,FALSE)</f>
        <v>#REF!</v>
      </c>
    </row>
    <row r="60" spans="1:23" x14ac:dyDescent="0.3">
      <c r="A60" s="3">
        <v>429</v>
      </c>
      <c r="B60" s="2" t="e">
        <f>VLOOKUP($A60,#REF!,3,FALSE)</f>
        <v>#REF!</v>
      </c>
      <c r="C60" s="4"/>
      <c r="D60" s="3"/>
      <c r="E60" s="3" t="str">
        <f>IF(IFERROR($B60,"E")="E","",MAX(E$2:E59)+1)</f>
        <v/>
      </c>
      <c r="F60" s="3" t="str">
        <f>IF(IFERROR($B60,"E")="E","",IF(LEFT($B60,1)=F$2,MAX(F$2:F59)+1,""))</f>
        <v/>
      </c>
      <c r="G60" s="3" t="str">
        <f>IF(IFERROR($B60,"E")="E","",IF(LEFT($B60,2)=G$2,MAX(G$2:G59)+1,IF(LEFT($B60,2)=LEFT(G$2,1)&amp;"S",MAX(G$2:G59)+1,"")))</f>
        <v/>
      </c>
      <c r="H60" s="3" t="str">
        <f>IF(IFERROR($B60,"E")="E","",IF(LEFT($B60,3)=H$2,MAX(H$2:H59)+1,""))</f>
        <v/>
      </c>
      <c r="I60" s="3" t="str">
        <f>IF(IFERROR($B60,"E")="E","",IF(LEFT($B60,1)=I$2,MAX(I$2:I59)+1,""))</f>
        <v/>
      </c>
      <c r="J60" s="3" t="str">
        <f>IF(IFERROR($B60,"E")="E","",IF(LEFT($B60,2)=J$2,MAX(J$2:J59)+1,IF(LEFT($B60,2)=LEFT(J$2,1)&amp;"S",MAX(J$2:J59)+1,"")))</f>
        <v/>
      </c>
      <c r="K60" s="3" t="str">
        <f>IF(IFERROR($B60,"E")="E","",IF(LEFT($B60,3)=K$2,MAX(K$2:K59)+1,""))</f>
        <v/>
      </c>
      <c r="L60" s="3" t="str">
        <f>IF(IFERROR($B60,"E")="E","",IF(LEFT($B60,1)=L$2,MAX(L$2:L59)+1,""))</f>
        <v/>
      </c>
      <c r="M60" s="3" t="str">
        <f>IF(IFERROR($B60,"E")="E","",IF(LEFT($B60,2)=M$2,MAX(M$2:M59)+1,IF(LEFT($B60,2)=LEFT(M$2,1)&amp;"S",MAX(M$2:M59)+1,"")))</f>
        <v/>
      </c>
      <c r="N60" s="3" t="str">
        <f>IF(IFERROR($B60,"E")="E","",IF(LEFT($B60,3)=N$2,MAX(N$2:N59)+1,""))</f>
        <v/>
      </c>
      <c r="O60" s="3" t="str">
        <f>IF(IFERROR(FIND("U",$B60,1),0)=0,"",MAX(O$2:O59)+1)</f>
        <v/>
      </c>
      <c r="P60" s="3" t="str">
        <f>IF(IFERROR(FIND("F",$B60,1),0)=0,"",MAX(P$2:P59)+1)</f>
        <v/>
      </c>
      <c r="Q60" s="3" t="str">
        <f>IF(IFERROR(FIND("MJ",$B60,1),0)=0,"",MAX(Q$2:Q59)+1)</f>
        <v/>
      </c>
      <c r="R60" s="3" t="str">
        <f>IF(IFERROR(FIND("WJ",$B60,1),0)=0,"",MAX(R$2:R59)+1)</f>
        <v/>
      </c>
      <c r="S60" s="3" t="str">
        <f>IF(IFERROR(FIND("XJ",$B60,1),0)=0,"",MAX(S$2:S59)+1)</f>
        <v/>
      </c>
      <c r="T60" s="3" t="str">
        <f>IF(IFERROR(FIND("J",$B60,1),0)=0,"",MAX(T$2:T59)+1)</f>
        <v/>
      </c>
      <c r="U60" s="3" t="str">
        <f>IF(IFERROR(FIND("N",$B60,1),0)=0,"",MAX(U$2:U59)+1)</f>
        <v/>
      </c>
      <c r="V60" s="2">
        <f t="shared" si="1"/>
        <v>0</v>
      </c>
      <c r="W60" s="2" t="e">
        <f>VLOOKUP($A60,#REF!,10,FALSE)</f>
        <v>#REF!</v>
      </c>
    </row>
    <row r="61" spans="1:23" x14ac:dyDescent="0.3">
      <c r="A61" s="3">
        <v>430</v>
      </c>
      <c r="B61" s="2" t="e">
        <f>VLOOKUP($A61,#REF!,3,FALSE)</f>
        <v>#REF!</v>
      </c>
      <c r="C61" s="4"/>
      <c r="D61" s="3"/>
      <c r="E61" s="3" t="str">
        <f>IF(IFERROR($B61,"E")="E","",MAX(E$2:E60)+1)</f>
        <v/>
      </c>
      <c r="F61" s="3" t="str">
        <f>IF(IFERROR($B61,"E")="E","",IF(LEFT($B61,1)=F$2,MAX(F$2:F60)+1,""))</f>
        <v/>
      </c>
      <c r="G61" s="3" t="str">
        <f>IF(IFERROR($B61,"E")="E","",IF(LEFT($B61,2)=G$2,MAX(G$2:G60)+1,IF(LEFT($B61,2)=LEFT(G$2,1)&amp;"S",MAX(G$2:G60)+1,"")))</f>
        <v/>
      </c>
      <c r="H61" s="3" t="str">
        <f>IF(IFERROR($B61,"E")="E","",IF(LEFT($B61,3)=H$2,MAX(H$2:H60)+1,""))</f>
        <v/>
      </c>
      <c r="I61" s="3" t="str">
        <f>IF(IFERROR($B61,"E")="E","",IF(LEFT($B61,1)=I$2,MAX(I$2:I60)+1,""))</f>
        <v/>
      </c>
      <c r="J61" s="3" t="str">
        <f>IF(IFERROR($B61,"E")="E","",IF(LEFT($B61,2)=J$2,MAX(J$2:J60)+1,IF(LEFT($B61,2)=LEFT(J$2,1)&amp;"S",MAX(J$2:J60)+1,"")))</f>
        <v/>
      </c>
      <c r="K61" s="3" t="str">
        <f>IF(IFERROR($B61,"E")="E","",IF(LEFT($B61,3)=K$2,MAX(K$2:K60)+1,""))</f>
        <v/>
      </c>
      <c r="L61" s="3" t="str">
        <f>IF(IFERROR($B61,"E")="E","",IF(LEFT($B61,1)=L$2,MAX(L$2:L60)+1,""))</f>
        <v/>
      </c>
      <c r="M61" s="3" t="str">
        <f>IF(IFERROR($B61,"E")="E","",IF(LEFT($B61,2)=M$2,MAX(M$2:M60)+1,IF(LEFT($B61,2)=LEFT(M$2,1)&amp;"S",MAX(M$2:M60)+1,"")))</f>
        <v/>
      </c>
      <c r="N61" s="3" t="str">
        <f>IF(IFERROR($B61,"E")="E","",IF(LEFT($B61,3)=N$2,MAX(N$2:N60)+1,""))</f>
        <v/>
      </c>
      <c r="O61" s="3" t="str">
        <f>IF(IFERROR(FIND("U",$B61,1),0)=0,"",MAX(O$2:O60)+1)</f>
        <v/>
      </c>
      <c r="P61" s="3" t="str">
        <f>IF(IFERROR(FIND("F",$B61,1),0)=0,"",MAX(P$2:P60)+1)</f>
        <v/>
      </c>
      <c r="Q61" s="3" t="str">
        <f>IF(IFERROR(FIND("MJ",$B61,1),0)=0,"",MAX(Q$2:Q60)+1)</f>
        <v/>
      </c>
      <c r="R61" s="3" t="str">
        <f>IF(IFERROR(FIND("WJ",$B61,1),0)=0,"",MAX(R$2:R60)+1)</f>
        <v/>
      </c>
      <c r="S61" s="3" t="str">
        <f>IF(IFERROR(FIND("XJ",$B61,1),0)=0,"",MAX(S$2:S60)+1)</f>
        <v/>
      </c>
      <c r="T61" s="3" t="str">
        <f>IF(IFERROR(FIND("J",$B61,1),0)=0,"",MAX(T$2:T60)+1)</f>
        <v/>
      </c>
      <c r="U61" s="3" t="str">
        <f>IF(IFERROR(FIND("N",$B61,1),0)=0,"",MAX(U$2:U60)+1)</f>
        <v/>
      </c>
      <c r="V61" s="2">
        <f>MIN(F61:U61)</f>
        <v>0</v>
      </c>
      <c r="W61" s="2" t="e">
        <f>VLOOKUP($A61,#REF!,10,FALSE)</f>
        <v>#REF!</v>
      </c>
    </row>
  </sheetData>
  <conditionalFormatting sqref="E3:U27 E32:U53">
    <cfRule type="expression" dxfId="8" priority="9">
      <formula>#REF!&lt;&gt;1</formula>
    </cfRule>
  </conditionalFormatting>
  <conditionalFormatting sqref="E54:U60">
    <cfRule type="expression" dxfId="7" priority="6">
      <formula>#REF!&lt;&gt;1</formula>
    </cfRule>
  </conditionalFormatting>
  <conditionalFormatting sqref="E61:U61">
    <cfRule type="expression" dxfId="6" priority="5">
      <formula>#REF!&lt;&gt;1</formula>
    </cfRule>
  </conditionalFormatting>
  <conditionalFormatting sqref="E28:U28">
    <cfRule type="expression" dxfId="5" priority="4">
      <formula>#REF!&lt;&gt;1</formula>
    </cfRule>
  </conditionalFormatting>
  <conditionalFormatting sqref="E29:U29">
    <cfRule type="expression" dxfId="4" priority="3">
      <formula>#REF!&lt;&gt;1</formula>
    </cfRule>
  </conditionalFormatting>
  <conditionalFormatting sqref="E30:U30">
    <cfRule type="expression" dxfId="3" priority="2">
      <formula>#REF!&lt;&gt;1</formula>
    </cfRule>
  </conditionalFormatting>
  <conditionalFormatting sqref="E31:U31">
    <cfRule type="expression" dxfId="2" priority="1">
      <formula>#REF!&lt;&gt;1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90"/>
  <sheetViews>
    <sheetView topLeftCell="A58" workbookViewId="0">
      <selection activeCell="A38" sqref="A38"/>
    </sheetView>
  </sheetViews>
  <sheetFormatPr defaultRowHeight="14.4" x14ac:dyDescent="0.3"/>
  <cols>
    <col min="2" max="2" width="19.5546875" bestFit="1" customWidth="1"/>
  </cols>
  <sheetData>
    <row r="1" spans="1:4" ht="15" x14ac:dyDescent="0.25">
      <c r="A1" t="s">
        <v>0</v>
      </c>
      <c r="B1" t="s">
        <v>16</v>
      </c>
      <c r="C1" t="s">
        <v>17</v>
      </c>
      <c r="D1" t="s">
        <v>18</v>
      </c>
    </row>
    <row r="2" spans="1:4" ht="15" x14ac:dyDescent="0.25">
      <c r="A2">
        <v>201</v>
      </c>
      <c r="B2" t="s">
        <v>73</v>
      </c>
      <c r="C2" t="s">
        <v>20</v>
      </c>
      <c r="D2" t="s">
        <v>74</v>
      </c>
    </row>
    <row r="3" spans="1:4" ht="15" x14ac:dyDescent="0.25">
      <c r="A3">
        <v>201</v>
      </c>
      <c r="B3" t="s">
        <v>75</v>
      </c>
      <c r="C3" t="s">
        <v>20</v>
      </c>
      <c r="D3" t="s">
        <v>74</v>
      </c>
    </row>
    <row r="4" spans="1:4" ht="15" x14ac:dyDescent="0.25">
      <c r="A4">
        <v>202</v>
      </c>
      <c r="B4" t="s">
        <v>76</v>
      </c>
      <c r="C4" t="s">
        <v>5</v>
      </c>
      <c r="D4" t="s">
        <v>74</v>
      </c>
    </row>
    <row r="5" spans="1:4" ht="15" x14ac:dyDescent="0.25">
      <c r="A5">
        <v>202</v>
      </c>
      <c r="B5" t="s">
        <v>77</v>
      </c>
      <c r="C5" t="s">
        <v>5</v>
      </c>
      <c r="D5" t="s">
        <v>74</v>
      </c>
    </row>
    <row r="6" spans="1:4" ht="15" x14ac:dyDescent="0.25">
      <c r="A6">
        <v>203</v>
      </c>
      <c r="B6" t="s">
        <v>78</v>
      </c>
      <c r="C6" t="s">
        <v>4</v>
      </c>
      <c r="D6" t="s">
        <v>74</v>
      </c>
    </row>
    <row r="7" spans="1:4" ht="15" x14ac:dyDescent="0.25">
      <c r="A7">
        <v>203</v>
      </c>
      <c r="B7" t="s">
        <v>79</v>
      </c>
      <c r="C7" t="s">
        <v>4</v>
      </c>
      <c r="D7" t="s">
        <v>74</v>
      </c>
    </row>
    <row r="8" spans="1:4" ht="15" x14ac:dyDescent="0.25">
      <c r="A8">
        <v>204</v>
      </c>
      <c r="B8" t="s">
        <v>80</v>
      </c>
      <c r="C8" t="s">
        <v>7</v>
      </c>
      <c r="D8" t="s">
        <v>74</v>
      </c>
    </row>
    <row r="9" spans="1:4" ht="15" x14ac:dyDescent="0.25">
      <c r="A9">
        <v>204</v>
      </c>
      <c r="B9" t="s">
        <v>81</v>
      </c>
      <c r="C9" t="s">
        <v>7</v>
      </c>
      <c r="D9" t="s">
        <v>74</v>
      </c>
    </row>
    <row r="10" spans="1:4" ht="15" x14ac:dyDescent="0.25">
      <c r="A10">
        <v>206</v>
      </c>
      <c r="B10" t="s">
        <v>82</v>
      </c>
      <c r="C10" t="s">
        <v>10</v>
      </c>
      <c r="D10" t="s">
        <v>74</v>
      </c>
    </row>
    <row r="11" spans="1:4" ht="15" x14ac:dyDescent="0.25">
      <c r="A11">
        <v>206</v>
      </c>
      <c r="B11" t="s">
        <v>83</v>
      </c>
      <c r="C11" t="s">
        <v>10</v>
      </c>
      <c r="D11" t="s">
        <v>74</v>
      </c>
    </row>
    <row r="12" spans="1:4" ht="15" x14ac:dyDescent="0.25">
      <c r="A12">
        <v>207</v>
      </c>
      <c r="B12" t="s">
        <v>22</v>
      </c>
      <c r="C12" t="s">
        <v>10</v>
      </c>
      <c r="D12" t="s">
        <v>74</v>
      </c>
    </row>
    <row r="13" spans="1:4" ht="15" x14ac:dyDescent="0.25">
      <c r="A13">
        <v>207</v>
      </c>
      <c r="B13" t="s">
        <v>21</v>
      </c>
      <c r="C13" t="s">
        <v>10</v>
      </c>
      <c r="D13" t="s">
        <v>74</v>
      </c>
    </row>
    <row r="14" spans="1:4" ht="15" x14ac:dyDescent="0.25">
      <c r="A14">
        <v>208</v>
      </c>
      <c r="B14" t="s">
        <v>84</v>
      </c>
      <c r="C14" t="s">
        <v>2</v>
      </c>
      <c r="D14" t="s">
        <v>74</v>
      </c>
    </row>
    <row r="15" spans="1:4" ht="15" x14ac:dyDescent="0.25">
      <c r="A15">
        <v>208</v>
      </c>
      <c r="B15" t="s">
        <v>85</v>
      </c>
      <c r="C15" t="s">
        <v>2</v>
      </c>
      <c r="D15" t="s">
        <v>74</v>
      </c>
    </row>
    <row r="16" spans="1:4" ht="15" x14ac:dyDescent="0.25">
      <c r="A16">
        <v>209</v>
      </c>
      <c r="B16" t="s">
        <v>86</v>
      </c>
      <c r="C16" t="s">
        <v>5</v>
      </c>
      <c r="D16" t="s">
        <v>74</v>
      </c>
    </row>
    <row r="17" spans="1:4" ht="15" x14ac:dyDescent="0.25">
      <c r="A17">
        <v>209</v>
      </c>
      <c r="B17" t="s">
        <v>87</v>
      </c>
      <c r="C17" t="s">
        <v>5</v>
      </c>
      <c r="D17" t="s">
        <v>74</v>
      </c>
    </row>
    <row r="18" spans="1:4" ht="15" x14ac:dyDescent="0.25">
      <c r="A18">
        <v>210</v>
      </c>
      <c r="B18" t="s">
        <v>88</v>
      </c>
      <c r="C18" t="s">
        <v>25</v>
      </c>
      <c r="D18" t="s">
        <v>74</v>
      </c>
    </row>
    <row r="19" spans="1:4" ht="15" x14ac:dyDescent="0.25">
      <c r="A19">
        <v>210</v>
      </c>
      <c r="B19" t="s">
        <v>89</v>
      </c>
      <c r="C19" t="s">
        <v>25</v>
      </c>
      <c r="D19" t="s">
        <v>74</v>
      </c>
    </row>
    <row r="20" spans="1:4" ht="15" x14ac:dyDescent="0.25">
      <c r="A20">
        <v>211</v>
      </c>
      <c r="B20" t="s">
        <v>90</v>
      </c>
      <c r="C20" t="s">
        <v>7</v>
      </c>
      <c r="D20" t="s">
        <v>74</v>
      </c>
    </row>
    <row r="21" spans="1:4" ht="15" x14ac:dyDescent="0.25">
      <c r="A21">
        <v>211</v>
      </c>
      <c r="B21" t="s">
        <v>91</v>
      </c>
      <c r="C21" t="s">
        <v>7</v>
      </c>
      <c r="D21" t="s">
        <v>74</v>
      </c>
    </row>
    <row r="22" spans="1:4" ht="15" x14ac:dyDescent="0.25">
      <c r="A22">
        <v>212</v>
      </c>
      <c r="B22" t="s">
        <v>92</v>
      </c>
      <c r="C22" t="s">
        <v>10</v>
      </c>
      <c r="D22" t="s">
        <v>74</v>
      </c>
    </row>
    <row r="23" spans="1:4" ht="15" x14ac:dyDescent="0.25">
      <c r="A23">
        <v>212</v>
      </c>
      <c r="B23" t="s">
        <v>93</v>
      </c>
      <c r="C23" t="s">
        <v>10</v>
      </c>
      <c r="D23" t="s">
        <v>74</v>
      </c>
    </row>
    <row r="24" spans="1:4" ht="15" x14ac:dyDescent="0.25">
      <c r="A24">
        <v>213</v>
      </c>
      <c r="B24" t="s">
        <v>94</v>
      </c>
      <c r="C24" t="s">
        <v>9</v>
      </c>
      <c r="D24" t="s">
        <v>74</v>
      </c>
    </row>
    <row r="25" spans="1:4" ht="15" x14ac:dyDescent="0.25">
      <c r="A25">
        <v>213</v>
      </c>
      <c r="B25" t="s">
        <v>95</v>
      </c>
      <c r="C25" t="s">
        <v>9</v>
      </c>
      <c r="D25" t="s">
        <v>74</v>
      </c>
    </row>
    <row r="26" spans="1:4" ht="15" x14ac:dyDescent="0.25">
      <c r="A26">
        <v>214</v>
      </c>
      <c r="B26" t="s">
        <v>99</v>
      </c>
      <c r="C26" t="s">
        <v>5</v>
      </c>
      <c r="D26" t="s">
        <v>74</v>
      </c>
    </row>
    <row r="27" spans="1:4" ht="15" x14ac:dyDescent="0.25">
      <c r="A27">
        <v>214</v>
      </c>
      <c r="B27" t="s">
        <v>100</v>
      </c>
      <c r="C27" t="s">
        <v>5</v>
      </c>
      <c r="D27" t="s">
        <v>74</v>
      </c>
    </row>
    <row r="28" spans="1:4" ht="15" x14ac:dyDescent="0.25">
      <c r="A28">
        <v>215</v>
      </c>
      <c r="B28" t="s">
        <v>101</v>
      </c>
      <c r="C28" t="s">
        <v>102</v>
      </c>
      <c r="D28" t="s">
        <v>74</v>
      </c>
    </row>
    <row r="29" spans="1:4" ht="15" x14ac:dyDescent="0.25">
      <c r="A29">
        <v>215</v>
      </c>
      <c r="B29" t="s">
        <v>103</v>
      </c>
      <c r="C29" t="s">
        <v>102</v>
      </c>
      <c r="D29" t="s">
        <v>74</v>
      </c>
    </row>
    <row r="30" spans="1:4" ht="15" x14ac:dyDescent="0.25">
      <c r="A30">
        <v>216</v>
      </c>
      <c r="B30" t="s">
        <v>104</v>
      </c>
      <c r="C30" t="s">
        <v>8</v>
      </c>
      <c r="D30" t="s">
        <v>74</v>
      </c>
    </row>
    <row r="31" spans="1:4" ht="15" x14ac:dyDescent="0.25">
      <c r="A31">
        <v>216</v>
      </c>
      <c r="B31" t="s">
        <v>105</v>
      </c>
      <c r="C31" t="s">
        <v>8</v>
      </c>
      <c r="D31" t="s">
        <v>74</v>
      </c>
    </row>
    <row r="32" spans="1:4" ht="15" x14ac:dyDescent="0.25">
      <c r="A32">
        <v>217</v>
      </c>
      <c r="B32" t="s">
        <v>106</v>
      </c>
      <c r="C32" t="s">
        <v>19</v>
      </c>
      <c r="D32" t="s">
        <v>74</v>
      </c>
    </row>
    <row r="33" spans="1:4" ht="15" x14ac:dyDescent="0.25">
      <c r="A33">
        <v>217</v>
      </c>
      <c r="B33" t="s">
        <v>107</v>
      </c>
      <c r="C33" t="s">
        <v>19</v>
      </c>
      <c r="D33" t="s">
        <v>74</v>
      </c>
    </row>
    <row r="34" spans="1:4" ht="15" x14ac:dyDescent="0.25">
      <c r="A34">
        <v>217</v>
      </c>
      <c r="B34" t="s">
        <v>108</v>
      </c>
      <c r="C34" t="s">
        <v>19</v>
      </c>
      <c r="D34" t="s">
        <v>74</v>
      </c>
    </row>
    <row r="35" spans="1:4" ht="15" x14ac:dyDescent="0.25">
      <c r="A35">
        <v>218</v>
      </c>
      <c r="B35" t="s">
        <v>110</v>
      </c>
      <c r="C35" t="s">
        <v>7</v>
      </c>
      <c r="D35" t="s">
        <v>74</v>
      </c>
    </row>
    <row r="36" spans="1:4" ht="15" x14ac:dyDescent="0.25">
      <c r="A36">
        <v>218</v>
      </c>
      <c r="B36" t="s">
        <v>111</v>
      </c>
      <c r="C36" t="s">
        <v>7</v>
      </c>
      <c r="D36" t="s">
        <v>74</v>
      </c>
    </row>
    <row r="37" spans="1:4" ht="15" x14ac:dyDescent="0.25">
      <c r="A37">
        <v>218</v>
      </c>
      <c r="B37" t="s">
        <v>112</v>
      </c>
      <c r="C37" t="s">
        <v>7</v>
      </c>
      <c r="D37" t="s">
        <v>74</v>
      </c>
    </row>
    <row r="38" spans="1:4" ht="15" x14ac:dyDescent="0.25">
      <c r="A38">
        <v>218</v>
      </c>
      <c r="B38" t="s">
        <v>113</v>
      </c>
      <c r="C38" t="s">
        <v>7</v>
      </c>
      <c r="D38" t="s">
        <v>74</v>
      </c>
    </row>
    <row r="39" spans="1:4" ht="15" x14ac:dyDescent="0.25">
      <c r="A39">
        <v>219</v>
      </c>
      <c r="B39" t="s">
        <v>114</v>
      </c>
      <c r="C39" t="s">
        <v>2</v>
      </c>
      <c r="D39" t="s">
        <v>74</v>
      </c>
    </row>
    <row r="40" spans="1:4" ht="15" x14ac:dyDescent="0.25">
      <c r="A40">
        <v>219</v>
      </c>
      <c r="B40" t="s">
        <v>115</v>
      </c>
      <c r="C40" t="s">
        <v>2</v>
      </c>
      <c r="D40" t="s">
        <v>74</v>
      </c>
    </row>
    <row r="41" spans="1:4" ht="15" x14ac:dyDescent="0.25">
      <c r="A41">
        <v>219</v>
      </c>
      <c r="B41" t="s">
        <v>116</v>
      </c>
      <c r="C41" t="s">
        <v>2</v>
      </c>
      <c r="D41" t="s">
        <v>74</v>
      </c>
    </row>
    <row r="42" spans="1:4" ht="15" x14ac:dyDescent="0.25">
      <c r="A42">
        <v>220</v>
      </c>
      <c r="B42" t="s">
        <v>117</v>
      </c>
      <c r="C42" t="s">
        <v>118</v>
      </c>
      <c r="D42" t="s">
        <v>74</v>
      </c>
    </row>
    <row r="43" spans="1:4" ht="15" x14ac:dyDescent="0.25">
      <c r="A43">
        <v>220</v>
      </c>
      <c r="B43" t="s">
        <v>119</v>
      </c>
      <c r="C43" t="s">
        <v>118</v>
      </c>
      <c r="D43" t="s">
        <v>74</v>
      </c>
    </row>
    <row r="44" spans="1:4" ht="15" x14ac:dyDescent="0.25">
      <c r="A44">
        <v>221</v>
      </c>
      <c r="B44" t="s">
        <v>120</v>
      </c>
      <c r="C44" t="s">
        <v>5</v>
      </c>
      <c r="D44" t="s">
        <v>74</v>
      </c>
    </row>
    <row r="45" spans="1:4" ht="15" x14ac:dyDescent="0.25">
      <c r="A45">
        <v>221</v>
      </c>
      <c r="B45" t="s">
        <v>121</v>
      </c>
      <c r="C45" t="s">
        <v>5</v>
      </c>
      <c r="D45" t="s">
        <v>74</v>
      </c>
    </row>
    <row r="46" spans="1:4" ht="15" x14ac:dyDescent="0.25">
      <c r="A46">
        <v>222</v>
      </c>
      <c r="B46" t="s">
        <v>122</v>
      </c>
      <c r="C46" t="s">
        <v>2</v>
      </c>
      <c r="D46" t="s">
        <v>74</v>
      </c>
    </row>
    <row r="47" spans="1:4" ht="15" x14ac:dyDescent="0.25">
      <c r="A47">
        <v>222</v>
      </c>
      <c r="B47" t="s">
        <v>123</v>
      </c>
      <c r="C47" t="s">
        <v>2</v>
      </c>
      <c r="D47" t="s">
        <v>74</v>
      </c>
    </row>
    <row r="48" spans="1:4" ht="15" x14ac:dyDescent="0.25">
      <c r="A48">
        <v>223</v>
      </c>
      <c r="B48" t="s">
        <v>124</v>
      </c>
      <c r="C48" t="s">
        <v>5</v>
      </c>
      <c r="D48" t="s">
        <v>74</v>
      </c>
    </row>
    <row r="49" spans="1:4" ht="15" x14ac:dyDescent="0.25">
      <c r="A49">
        <v>223</v>
      </c>
      <c r="B49" t="s">
        <v>125</v>
      </c>
      <c r="C49" t="s">
        <v>5</v>
      </c>
      <c r="D49" t="s">
        <v>74</v>
      </c>
    </row>
    <row r="50" spans="1:4" ht="15" x14ac:dyDescent="0.25">
      <c r="A50">
        <v>401</v>
      </c>
      <c r="B50" t="s">
        <v>30</v>
      </c>
      <c r="C50" t="s">
        <v>10</v>
      </c>
      <c r="D50" t="s">
        <v>31</v>
      </c>
    </row>
    <row r="51" spans="1:4" ht="15" x14ac:dyDescent="0.25">
      <c r="A51">
        <v>401</v>
      </c>
      <c r="B51" t="s">
        <v>32</v>
      </c>
      <c r="C51" t="s">
        <v>10</v>
      </c>
      <c r="D51" t="s">
        <v>31</v>
      </c>
    </row>
    <row r="52" spans="1:4" ht="15" x14ac:dyDescent="0.25">
      <c r="A52">
        <v>402</v>
      </c>
      <c r="B52" t="s">
        <v>33</v>
      </c>
      <c r="C52" t="s">
        <v>4</v>
      </c>
      <c r="D52" t="s">
        <v>31</v>
      </c>
    </row>
    <row r="53" spans="1:4" ht="15" x14ac:dyDescent="0.25">
      <c r="A53">
        <v>402</v>
      </c>
      <c r="B53" t="s">
        <v>34</v>
      </c>
      <c r="C53" t="s">
        <v>4</v>
      </c>
      <c r="D53" t="s">
        <v>31</v>
      </c>
    </row>
    <row r="54" spans="1:4" ht="15" x14ac:dyDescent="0.25">
      <c r="A54">
        <v>403</v>
      </c>
      <c r="B54" t="s">
        <v>35</v>
      </c>
      <c r="C54" t="s">
        <v>20</v>
      </c>
      <c r="D54" t="s">
        <v>31</v>
      </c>
    </row>
    <row r="55" spans="1:4" ht="15" x14ac:dyDescent="0.25">
      <c r="A55">
        <v>403</v>
      </c>
      <c r="B55" t="s">
        <v>36</v>
      </c>
      <c r="C55" t="s">
        <v>20</v>
      </c>
      <c r="D55" t="s">
        <v>31</v>
      </c>
    </row>
    <row r="56" spans="1:4" ht="15" x14ac:dyDescent="0.25">
      <c r="A56">
        <v>404</v>
      </c>
      <c r="B56" t="s">
        <v>37</v>
      </c>
      <c r="C56" t="s">
        <v>4</v>
      </c>
      <c r="D56" t="s">
        <v>31</v>
      </c>
    </row>
    <row r="57" spans="1:4" ht="15" x14ac:dyDescent="0.25">
      <c r="A57">
        <v>404</v>
      </c>
      <c r="B57" t="s">
        <v>38</v>
      </c>
      <c r="C57" t="s">
        <v>4</v>
      </c>
      <c r="D57" t="s">
        <v>31</v>
      </c>
    </row>
    <row r="58" spans="1:4" ht="15" x14ac:dyDescent="0.25">
      <c r="A58">
        <v>405</v>
      </c>
      <c r="B58" t="s">
        <v>23</v>
      </c>
      <c r="C58" t="s">
        <v>5</v>
      </c>
      <c r="D58" t="s">
        <v>31</v>
      </c>
    </row>
    <row r="59" spans="1:4" ht="15" x14ac:dyDescent="0.25">
      <c r="A59">
        <v>405</v>
      </c>
      <c r="B59" t="s">
        <v>39</v>
      </c>
      <c r="C59" t="s">
        <v>5</v>
      </c>
      <c r="D59" t="s">
        <v>31</v>
      </c>
    </row>
    <row r="60" spans="1:4" ht="15" x14ac:dyDescent="0.25">
      <c r="A60">
        <v>405</v>
      </c>
      <c r="B60" t="s">
        <v>40</v>
      </c>
      <c r="C60" t="s">
        <v>5</v>
      </c>
      <c r="D60" t="s">
        <v>31</v>
      </c>
    </row>
    <row r="61" spans="1:4" ht="15" x14ac:dyDescent="0.25">
      <c r="A61">
        <v>406</v>
      </c>
      <c r="B61" t="s">
        <v>41</v>
      </c>
      <c r="C61" t="s">
        <v>6</v>
      </c>
      <c r="D61" t="s">
        <v>31</v>
      </c>
    </row>
    <row r="62" spans="1:4" ht="15" x14ac:dyDescent="0.25">
      <c r="A62">
        <v>406</v>
      </c>
      <c r="B62" t="s">
        <v>42</v>
      </c>
      <c r="C62" t="s">
        <v>6</v>
      </c>
      <c r="D62" t="s">
        <v>31</v>
      </c>
    </row>
    <row r="63" spans="1:4" ht="15" x14ac:dyDescent="0.25">
      <c r="A63">
        <v>407</v>
      </c>
      <c r="B63" t="s">
        <v>43</v>
      </c>
      <c r="C63" t="s">
        <v>8</v>
      </c>
      <c r="D63" t="s">
        <v>31</v>
      </c>
    </row>
    <row r="64" spans="1:4" ht="15" x14ac:dyDescent="0.25">
      <c r="A64">
        <v>407</v>
      </c>
      <c r="B64" t="s">
        <v>44</v>
      </c>
      <c r="C64" t="s">
        <v>8</v>
      </c>
      <c r="D64" t="s">
        <v>31</v>
      </c>
    </row>
    <row r="65" spans="1:4" ht="15" x14ac:dyDescent="0.25">
      <c r="A65">
        <v>408</v>
      </c>
      <c r="B65" t="s">
        <v>45</v>
      </c>
      <c r="C65" t="s">
        <v>4</v>
      </c>
      <c r="D65" t="s">
        <v>31</v>
      </c>
    </row>
    <row r="66" spans="1:4" ht="15" x14ac:dyDescent="0.25">
      <c r="A66">
        <v>408</v>
      </c>
      <c r="B66" t="s">
        <v>46</v>
      </c>
      <c r="C66" t="s">
        <v>4</v>
      </c>
      <c r="D66" t="s">
        <v>31</v>
      </c>
    </row>
    <row r="67" spans="1:4" ht="15" x14ac:dyDescent="0.25">
      <c r="A67">
        <v>408</v>
      </c>
      <c r="B67" t="s">
        <v>47</v>
      </c>
      <c r="C67" t="s">
        <v>4</v>
      </c>
      <c r="D67" t="s">
        <v>31</v>
      </c>
    </row>
    <row r="68" spans="1:4" ht="15" x14ac:dyDescent="0.25">
      <c r="A68">
        <v>408</v>
      </c>
      <c r="B68" t="s">
        <v>48</v>
      </c>
      <c r="C68" t="s">
        <v>4</v>
      </c>
      <c r="D68" t="s">
        <v>31</v>
      </c>
    </row>
    <row r="69" spans="1:4" ht="15" x14ac:dyDescent="0.25">
      <c r="A69">
        <v>409</v>
      </c>
      <c r="B69" t="s">
        <v>49</v>
      </c>
      <c r="C69" t="s">
        <v>8</v>
      </c>
      <c r="D69" t="s">
        <v>31</v>
      </c>
    </row>
    <row r="70" spans="1:4" ht="15" x14ac:dyDescent="0.25">
      <c r="A70">
        <v>409</v>
      </c>
      <c r="B70" t="s">
        <v>50</v>
      </c>
      <c r="C70" t="s">
        <v>8</v>
      </c>
      <c r="D70" t="s">
        <v>31</v>
      </c>
    </row>
    <row r="71" spans="1:4" ht="15" x14ac:dyDescent="0.25">
      <c r="A71">
        <v>410</v>
      </c>
      <c r="B71" t="s">
        <v>51</v>
      </c>
      <c r="C71" t="s">
        <v>4</v>
      </c>
      <c r="D71" t="s">
        <v>31</v>
      </c>
    </row>
    <row r="72" spans="1:4" ht="15" x14ac:dyDescent="0.25">
      <c r="A72">
        <v>410</v>
      </c>
      <c r="B72" t="s">
        <v>52</v>
      </c>
      <c r="C72" t="s">
        <v>4</v>
      </c>
      <c r="D72" t="s">
        <v>31</v>
      </c>
    </row>
    <row r="73" spans="1:4" ht="15" x14ac:dyDescent="0.25">
      <c r="A73">
        <v>411</v>
      </c>
      <c r="B73" t="s">
        <v>82</v>
      </c>
      <c r="C73" t="s">
        <v>2</v>
      </c>
      <c r="D73" t="s">
        <v>31</v>
      </c>
    </row>
    <row r="74" spans="1:4" x14ac:dyDescent="0.3">
      <c r="A74">
        <v>411</v>
      </c>
      <c r="B74" t="s">
        <v>53</v>
      </c>
      <c r="C74" t="s">
        <v>2</v>
      </c>
      <c r="D74" t="s">
        <v>31</v>
      </c>
    </row>
    <row r="75" spans="1:4" x14ac:dyDescent="0.3">
      <c r="A75">
        <v>412</v>
      </c>
      <c r="B75" t="s">
        <v>54</v>
      </c>
      <c r="C75" t="s">
        <v>2</v>
      </c>
      <c r="D75" t="s">
        <v>31</v>
      </c>
    </row>
    <row r="76" spans="1:4" x14ac:dyDescent="0.3">
      <c r="A76">
        <v>412</v>
      </c>
      <c r="B76" t="s">
        <v>55</v>
      </c>
      <c r="C76" t="s">
        <v>2</v>
      </c>
      <c r="D76" t="s">
        <v>31</v>
      </c>
    </row>
    <row r="77" spans="1:4" x14ac:dyDescent="0.3">
      <c r="A77">
        <v>412</v>
      </c>
      <c r="B77" t="s">
        <v>56</v>
      </c>
      <c r="C77" t="s">
        <v>2</v>
      </c>
      <c r="D77" t="s">
        <v>31</v>
      </c>
    </row>
    <row r="78" spans="1:4" x14ac:dyDescent="0.3">
      <c r="A78">
        <v>413</v>
      </c>
      <c r="B78" t="s">
        <v>109</v>
      </c>
      <c r="C78" t="s">
        <v>4</v>
      </c>
      <c r="D78" t="s">
        <v>31</v>
      </c>
    </row>
    <row r="79" spans="1:4" x14ac:dyDescent="0.3">
      <c r="A79">
        <v>413</v>
      </c>
      <c r="B79" t="s">
        <v>57</v>
      </c>
      <c r="C79" t="s">
        <v>4</v>
      </c>
      <c r="D79" t="s">
        <v>31</v>
      </c>
    </row>
    <row r="80" spans="1:4" x14ac:dyDescent="0.3">
      <c r="A80">
        <v>413</v>
      </c>
      <c r="B80" t="s">
        <v>58</v>
      </c>
      <c r="C80" t="s">
        <v>4</v>
      </c>
      <c r="D80" t="s">
        <v>31</v>
      </c>
    </row>
    <row r="81" spans="1:4" x14ac:dyDescent="0.3">
      <c r="A81">
        <v>414</v>
      </c>
      <c r="B81" t="s">
        <v>59</v>
      </c>
      <c r="C81" t="s">
        <v>8</v>
      </c>
      <c r="D81" t="s">
        <v>31</v>
      </c>
    </row>
    <row r="82" spans="1:4" x14ac:dyDescent="0.3">
      <c r="A82">
        <v>414</v>
      </c>
      <c r="B82" t="s">
        <v>60</v>
      </c>
      <c r="C82" t="s">
        <v>8</v>
      </c>
      <c r="D82" t="s">
        <v>31</v>
      </c>
    </row>
    <row r="83" spans="1:4" x14ac:dyDescent="0.3">
      <c r="A83">
        <v>415</v>
      </c>
      <c r="B83" t="s">
        <v>61</v>
      </c>
      <c r="C83" t="s">
        <v>24</v>
      </c>
      <c r="D83" t="s">
        <v>31</v>
      </c>
    </row>
    <row r="84" spans="1:4" x14ac:dyDescent="0.3">
      <c r="A84">
        <v>415</v>
      </c>
      <c r="B84" t="s">
        <v>62</v>
      </c>
      <c r="C84" t="s">
        <v>24</v>
      </c>
      <c r="D84" t="s">
        <v>31</v>
      </c>
    </row>
    <row r="85" spans="1:4" x14ac:dyDescent="0.3">
      <c r="A85">
        <v>415</v>
      </c>
      <c r="B85" t="s">
        <v>63</v>
      </c>
      <c r="C85" t="s">
        <v>24</v>
      </c>
      <c r="D85" t="s">
        <v>31</v>
      </c>
    </row>
    <row r="86" spans="1:4" x14ac:dyDescent="0.3">
      <c r="A86">
        <v>415</v>
      </c>
      <c r="B86" t="s">
        <v>64</v>
      </c>
      <c r="C86" t="s">
        <v>24</v>
      </c>
      <c r="D86" t="s">
        <v>31</v>
      </c>
    </row>
    <row r="87" spans="1:4" x14ac:dyDescent="0.3">
      <c r="A87">
        <v>416</v>
      </c>
      <c r="B87" t="s">
        <v>65</v>
      </c>
      <c r="C87" t="s">
        <v>24</v>
      </c>
      <c r="D87" t="s">
        <v>31</v>
      </c>
    </row>
    <row r="88" spans="1:4" x14ac:dyDescent="0.3">
      <c r="A88">
        <v>416</v>
      </c>
      <c r="B88" t="s">
        <v>66</v>
      </c>
      <c r="C88" t="s">
        <v>24</v>
      </c>
      <c r="D88" t="s">
        <v>31</v>
      </c>
    </row>
    <row r="89" spans="1:4" x14ac:dyDescent="0.3">
      <c r="A89">
        <v>416</v>
      </c>
      <c r="B89" t="s">
        <v>67</v>
      </c>
      <c r="C89" t="s">
        <v>24</v>
      </c>
      <c r="D89" t="s">
        <v>31</v>
      </c>
    </row>
    <row r="90" spans="1:4" x14ac:dyDescent="0.3">
      <c r="A90">
        <v>416</v>
      </c>
      <c r="B90" t="s">
        <v>68</v>
      </c>
      <c r="C90" t="s">
        <v>24</v>
      </c>
      <c r="D90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8"/>
  <sheetViews>
    <sheetView workbookViewId="0">
      <selection activeCell="A38" sqref="A38"/>
    </sheetView>
  </sheetViews>
  <sheetFormatPr defaultRowHeight="14.4" outlineLevelCol="1" x14ac:dyDescent="0.3"/>
  <cols>
    <col min="1" max="1" width="8.33203125" customWidth="1"/>
    <col min="2" max="2" width="8.44140625" customWidth="1"/>
    <col min="3" max="3" width="11" style="1" customWidth="1"/>
    <col min="4" max="4" width="6.44140625" customWidth="1"/>
    <col min="5" max="5" width="7.33203125" customWidth="1"/>
    <col min="6" max="16" width="4.33203125" customWidth="1"/>
    <col min="17" max="19" width="4.33203125" hidden="1" customWidth="1" outlineLevel="1"/>
    <col min="20" max="20" width="4.33203125" customWidth="1" collapsed="1"/>
    <col min="21" max="21" width="4.33203125" customWidth="1"/>
    <col min="22" max="22" width="5.5546875" customWidth="1" outlineLevel="1"/>
    <col min="23" max="23" width="65.44140625" customWidth="1"/>
    <col min="24" max="47" width="5.109375" customWidth="1"/>
  </cols>
  <sheetData>
    <row r="1" spans="1:23" ht="15" x14ac:dyDescent="0.25">
      <c r="A1" s="7" t="s">
        <v>97</v>
      </c>
      <c r="V1" t="s">
        <v>71</v>
      </c>
    </row>
    <row r="2" spans="1:23" ht="15" x14ac:dyDescent="0.25">
      <c r="A2" s="2" t="s">
        <v>15</v>
      </c>
      <c r="B2" s="2" t="s">
        <v>17</v>
      </c>
      <c r="C2" s="8" t="s">
        <v>98</v>
      </c>
      <c r="D2" s="9" t="s">
        <v>1</v>
      </c>
      <c r="E2" s="2" t="s">
        <v>14</v>
      </c>
      <c r="F2" s="2" t="s">
        <v>2</v>
      </c>
      <c r="G2" s="2" t="s">
        <v>5</v>
      </c>
      <c r="H2" s="2" t="s">
        <v>8</v>
      </c>
      <c r="I2" s="2" t="s">
        <v>3</v>
      </c>
      <c r="J2" s="2" t="s">
        <v>6</v>
      </c>
      <c r="K2" s="2" t="s">
        <v>9</v>
      </c>
      <c r="L2" s="2" t="s">
        <v>4</v>
      </c>
      <c r="M2" s="2" t="s">
        <v>7</v>
      </c>
      <c r="N2" s="2" t="s">
        <v>10</v>
      </c>
      <c r="O2" s="2" t="s">
        <v>28</v>
      </c>
      <c r="P2" s="2" t="s">
        <v>11</v>
      </c>
      <c r="Q2" s="2" t="s">
        <v>27</v>
      </c>
      <c r="R2" s="2" t="s">
        <v>69</v>
      </c>
      <c r="S2" s="2" t="s">
        <v>70</v>
      </c>
      <c r="T2" s="2" t="s">
        <v>12</v>
      </c>
      <c r="U2" s="2" t="s">
        <v>13</v>
      </c>
      <c r="V2" s="2" t="s">
        <v>72</v>
      </c>
      <c r="W2" s="2" t="s">
        <v>29</v>
      </c>
    </row>
    <row r="3" spans="1:23" ht="15" x14ac:dyDescent="0.25">
      <c r="A3" s="3">
        <v>401</v>
      </c>
      <c r="B3" s="2" t="e">
        <f>VLOOKUP($A3,#REF!,3,FALSE)</f>
        <v>#REF!</v>
      </c>
      <c r="C3" s="4" t="e">
        <f>VLOOKUP(A3,'Cyclo Results'!B:D,3,FALSE)-#REF!+VLOOKUP(A3,'Sun Results'!A:C,3,FALSE)-#REF!</f>
        <v>#N/A</v>
      </c>
      <c r="D3" s="3" t="e">
        <f>VLOOKUP(A3,'Cyclo Results'!B:D,4,FALSE)+VLOOKUP(A3,'Sun Results'!A:D,4,FALSE)</f>
        <v>#N/A</v>
      </c>
      <c r="E3" s="3" t="str">
        <f>IF(IFERROR($B3,"E")="E","",MAX(E$2:E2)+1)</f>
        <v/>
      </c>
      <c r="F3" s="3" t="str">
        <f>IF(IFERROR($B3,"E")="E","",IF(LEFT($B3,1)=F$2,MAX(F$2:F2)+1,""))</f>
        <v/>
      </c>
      <c r="G3" s="3" t="str">
        <f>IF(IFERROR($B3,"E")="E","",IF(LEFT($B3,2)=G$2,MAX(G$2:G2)+1,IF(LEFT($B3,2)=LEFT(G$2,1)&amp;"S",MAX(G$2:G2)+1,"")))</f>
        <v/>
      </c>
      <c r="H3" s="3" t="str">
        <f>IF(IFERROR($B3,"E")="E","",IF(LEFT($B3,3)=H$2,MAX(H$2:H2)+1,""))</f>
        <v/>
      </c>
      <c r="I3" s="3" t="str">
        <f>IF(IFERROR($B3,"E")="E","",IF(LEFT($B3,1)=I$2,MAX(I$2:I2)+1,""))</f>
        <v/>
      </c>
      <c r="J3" s="3" t="str">
        <f>IF(IFERROR($B3,"E")="E","",IF(LEFT($B3,2)=J$2,MAX(J$2:J2)+1,IF(LEFT($B3,2)=LEFT(J$2,1)&amp;"S",MAX(J$2:J2)+1,"")))</f>
        <v/>
      </c>
      <c r="K3" s="3" t="str">
        <f>IF(IFERROR($B3,"E")="E","",IF(LEFT($B3,3)=K$2,MAX(K$2:K2)+1,""))</f>
        <v/>
      </c>
      <c r="L3" s="3" t="str">
        <f>IF(IFERROR($B3,"E")="E","",IF(LEFT($B3,1)=L$2,MAX(L$2:L2)+1,""))</f>
        <v/>
      </c>
      <c r="M3" s="3" t="str">
        <f>IF(IFERROR($B3,"E")="E","",IF(LEFT($B3,2)=M$2,MAX(M$2:M2)+1,IF(LEFT($B3,2)=LEFT(M$2,1)&amp;"S",MAX(M$2:M2)+1,"")))</f>
        <v/>
      </c>
      <c r="N3" s="3" t="str">
        <f>IF(IFERROR($B3,"E")="E","",IF(LEFT($B3,3)=N$2,MAX(N$2:N2)+1,""))</f>
        <v/>
      </c>
      <c r="O3" s="3" t="str">
        <f>IF(IFERROR(FIND("U",$B3,1),0)=0,"",MAX(O$2:O2)+1)</f>
        <v/>
      </c>
      <c r="P3" s="3" t="str">
        <f>IF(IFERROR(FIND("F",$B3,1),0)=0,"",MAX(P$2:P2)+1)</f>
        <v/>
      </c>
      <c r="Q3" s="3" t="str">
        <f>IF(IFERROR(FIND("MJ",$B3,1),0)=0,"",MAX(Q$2:Q2)+1)</f>
        <v/>
      </c>
      <c r="R3" s="3" t="str">
        <f>IF(IFERROR(FIND("WJ",$B3,1),0)=0,"",MAX(R$2:R2)+1)</f>
        <v/>
      </c>
      <c r="S3" s="3" t="str">
        <f>IF(IFERROR(FIND("XJ",$B3,1),0)=0,"",MAX(S$2:S2)+1)</f>
        <v/>
      </c>
      <c r="T3" s="3" t="str">
        <f>IF(IFERROR(FIND("J",$B3,1),0)=0,"",MAX(T$2:T2)+1)</f>
        <v/>
      </c>
      <c r="U3" s="3" t="str">
        <f>IF(IFERROR(FIND("N",$B3,1),0)=0,"",MAX(U$2:U2)+1)</f>
        <v/>
      </c>
      <c r="V3" s="2">
        <f t="shared" ref="V3:V28" si="0">MIN(F3:U3)</f>
        <v>0</v>
      </c>
      <c r="W3" s="2" t="e">
        <f>VLOOKUP($A3,#REF!,10,FALSE)</f>
        <v>#REF!</v>
      </c>
    </row>
    <row r="4" spans="1:23" ht="15" x14ac:dyDescent="0.25">
      <c r="A4" s="3">
        <v>402</v>
      </c>
      <c r="B4" s="2" t="e">
        <f>VLOOKUP($A4,#REF!,3,FALSE)</f>
        <v>#REF!</v>
      </c>
      <c r="C4" s="4" t="e">
        <f>VLOOKUP(A4,'Cyclo Results'!B:D,3,FALSE)-#REF!+VLOOKUP(A4,'Sun Results'!A:C,3,FALSE)-#REF!</f>
        <v>#N/A</v>
      </c>
      <c r="D4" s="3" t="e">
        <f>VLOOKUP(A4,'Cyclo Results'!B:D,4,FALSE)+VLOOKUP(A4,'Sun Results'!A:D,4,FALSE)</f>
        <v>#N/A</v>
      </c>
      <c r="E4" s="3" t="str">
        <f>IF(IFERROR($B4,"E")="E","",MAX(E$2:E3)+1)</f>
        <v/>
      </c>
      <c r="F4" s="3" t="str">
        <f>IF(IFERROR($B4,"E")="E","",IF(LEFT($B4,1)=F$2,MAX(F$2:F3)+1,""))</f>
        <v/>
      </c>
      <c r="G4" s="3" t="str">
        <f>IF(IFERROR($B4,"E")="E","",IF(LEFT($B4,2)=G$2,MAX(G$2:G3)+1,IF(LEFT($B4,2)=LEFT(G$2,1)&amp;"S",MAX(G$2:G3)+1,"")))</f>
        <v/>
      </c>
      <c r="H4" s="3" t="str">
        <f>IF(IFERROR($B4,"E")="E","",IF(LEFT($B4,3)=H$2,MAX(H$2:H3)+1,""))</f>
        <v/>
      </c>
      <c r="I4" s="3" t="str">
        <f>IF(IFERROR($B4,"E")="E","",IF(LEFT($B4,1)=I$2,MAX(I$2:I3)+1,""))</f>
        <v/>
      </c>
      <c r="J4" s="3" t="str">
        <f>IF(IFERROR($B4,"E")="E","",IF(LEFT($B4,2)=J$2,MAX(J$2:J3)+1,IF(LEFT($B4,2)=LEFT(J$2,1)&amp;"S",MAX(J$2:J3)+1,"")))</f>
        <v/>
      </c>
      <c r="K4" s="3" t="str">
        <f>IF(IFERROR($B4,"E")="E","",IF(LEFT($B4,3)=K$2,MAX(K$2:K3)+1,""))</f>
        <v/>
      </c>
      <c r="L4" s="3" t="str">
        <f>IF(IFERROR($B4,"E")="E","",IF(LEFT($B4,1)=L$2,MAX(L$2:L3)+1,""))</f>
        <v/>
      </c>
      <c r="M4" s="3" t="str">
        <f>IF(IFERROR($B4,"E")="E","",IF(LEFT($B4,2)=M$2,MAX(M$2:M3)+1,IF(LEFT($B4,2)=LEFT(M$2,1)&amp;"S",MAX(M$2:M3)+1,"")))</f>
        <v/>
      </c>
      <c r="N4" s="3" t="str">
        <f>IF(IFERROR($B4,"E")="E","",IF(LEFT($B4,3)=N$2,MAX(N$2:N3)+1,""))</f>
        <v/>
      </c>
      <c r="O4" s="3" t="str">
        <f>IF(IFERROR(FIND("U",$B4,1),0)=0,"",MAX(O$2:O3)+1)</f>
        <v/>
      </c>
      <c r="P4" s="3" t="str">
        <f>IF(IFERROR(FIND("F",$B4,1),0)=0,"",MAX(P$2:P3)+1)</f>
        <v/>
      </c>
      <c r="Q4" s="3" t="str">
        <f>IF(IFERROR(FIND("MJ",$B4,1),0)=0,"",MAX(Q$2:Q3)+1)</f>
        <v/>
      </c>
      <c r="R4" s="3" t="str">
        <f>IF(IFERROR(FIND("WJ",$B4,1),0)=0,"",MAX(R$2:R3)+1)</f>
        <v/>
      </c>
      <c r="S4" s="3" t="str">
        <f>IF(IFERROR(FIND("XJ",$B4,1),0)=0,"",MAX(S$2:S3)+1)</f>
        <v/>
      </c>
      <c r="T4" s="3" t="str">
        <f>IF(IFERROR(FIND("J",$B4,1),0)=0,"",MAX(T$2:T3)+1)</f>
        <v/>
      </c>
      <c r="U4" s="3" t="str">
        <f>IF(IFERROR(FIND("N",$B4,1),0)=0,"",MAX(U$2:U3)+1)</f>
        <v/>
      </c>
      <c r="V4" s="2">
        <f t="shared" si="0"/>
        <v>0</v>
      </c>
      <c r="W4" s="2" t="e">
        <f>VLOOKUP($A4,#REF!,10,FALSE)</f>
        <v>#REF!</v>
      </c>
    </row>
    <row r="5" spans="1:23" ht="15" x14ac:dyDescent="0.25">
      <c r="A5" s="3">
        <v>403</v>
      </c>
      <c r="B5" s="2" t="e">
        <f>VLOOKUP($A5,#REF!,3,FALSE)</f>
        <v>#REF!</v>
      </c>
      <c r="C5" s="4" t="e">
        <f>VLOOKUP(A5,'Cyclo Results'!B:D,3,FALSE)-#REF!+VLOOKUP(A5,'Sun Results'!A:C,3,FALSE)-#REF!</f>
        <v>#N/A</v>
      </c>
      <c r="D5" s="3" t="e">
        <f>VLOOKUP(A5,'Cyclo Results'!B:D,4,FALSE)+VLOOKUP(A5,'Sun Results'!A:D,4,FALSE)</f>
        <v>#N/A</v>
      </c>
      <c r="E5" s="3" t="str">
        <f>IF(IFERROR($B5,"E")="E","",MAX(E$2:E4)+1)</f>
        <v/>
      </c>
      <c r="F5" s="3" t="str">
        <f>IF(IFERROR($B5,"E")="E","",IF(LEFT($B5,1)=F$2,MAX(F$2:F4)+1,""))</f>
        <v/>
      </c>
      <c r="G5" s="3" t="str">
        <f>IF(IFERROR($B5,"E")="E","",IF(LEFT($B5,2)=G$2,MAX(G$2:G4)+1,IF(LEFT($B5,2)=LEFT(G$2,1)&amp;"S",MAX(G$2:G4)+1,"")))</f>
        <v/>
      </c>
      <c r="H5" s="3" t="str">
        <f>IF(IFERROR($B5,"E")="E","",IF(LEFT($B5,3)=H$2,MAX(H$2:H4)+1,""))</f>
        <v/>
      </c>
      <c r="I5" s="3" t="str">
        <f>IF(IFERROR($B5,"E")="E","",IF(LEFT($B5,1)=I$2,MAX(I$2:I4)+1,""))</f>
        <v/>
      </c>
      <c r="J5" s="3" t="str">
        <f>IF(IFERROR($B5,"E")="E","",IF(LEFT($B5,2)=J$2,MAX(J$2:J4)+1,IF(LEFT($B5,2)=LEFT(J$2,1)&amp;"S",MAX(J$2:J4)+1,"")))</f>
        <v/>
      </c>
      <c r="K5" s="3" t="str">
        <f>IF(IFERROR($B5,"E")="E","",IF(LEFT($B5,3)=K$2,MAX(K$2:K4)+1,""))</f>
        <v/>
      </c>
      <c r="L5" s="3" t="str">
        <f>IF(IFERROR($B5,"E")="E","",IF(LEFT($B5,1)=L$2,MAX(L$2:L4)+1,""))</f>
        <v/>
      </c>
      <c r="M5" s="3" t="str">
        <f>IF(IFERROR($B5,"E")="E","",IF(LEFT($B5,2)=M$2,MAX(M$2:M4)+1,IF(LEFT($B5,2)=LEFT(M$2,1)&amp;"S",MAX(M$2:M4)+1,"")))</f>
        <v/>
      </c>
      <c r="N5" s="3" t="str">
        <f>IF(IFERROR($B5,"E")="E","",IF(LEFT($B5,3)=N$2,MAX(N$2:N4)+1,""))</f>
        <v/>
      </c>
      <c r="O5" s="3" t="str">
        <f>IF(IFERROR(FIND("U",$B5,1),0)=0,"",MAX(O$2:O4)+1)</f>
        <v/>
      </c>
      <c r="P5" s="3" t="str">
        <f>IF(IFERROR(FIND("F",$B5,1),0)=0,"",MAX(P$2:P4)+1)</f>
        <v/>
      </c>
      <c r="Q5" s="3" t="str">
        <f>IF(IFERROR(FIND("MJ",$B5,1),0)=0,"",MAX(Q$2:Q4)+1)</f>
        <v/>
      </c>
      <c r="R5" s="3" t="str">
        <f>IF(IFERROR(FIND("WJ",$B5,1),0)=0,"",MAX(R$2:R4)+1)</f>
        <v/>
      </c>
      <c r="S5" s="3" t="str">
        <f>IF(IFERROR(FIND("XJ",$B5,1),0)=0,"",MAX(S$2:S4)+1)</f>
        <v/>
      </c>
      <c r="T5" s="3" t="str">
        <f>IF(IFERROR(FIND("J",$B5,1),0)=0,"",MAX(T$2:T4)+1)</f>
        <v/>
      </c>
      <c r="U5" s="3" t="str">
        <f>IF(IFERROR(FIND("N",$B5,1),0)=0,"",MAX(U$2:U4)+1)</f>
        <v/>
      </c>
      <c r="V5" s="2">
        <f t="shared" si="0"/>
        <v>0</v>
      </c>
      <c r="W5" s="2" t="e">
        <f>VLOOKUP($A5,#REF!,10,FALSE)</f>
        <v>#REF!</v>
      </c>
    </row>
    <row r="6" spans="1:23" ht="15" x14ac:dyDescent="0.25">
      <c r="A6" s="3">
        <v>404</v>
      </c>
      <c r="B6" s="2" t="e">
        <f>VLOOKUP($A6,#REF!,3,FALSE)</f>
        <v>#REF!</v>
      </c>
      <c r="C6" s="4" t="e">
        <f>VLOOKUP(A6,'Cyclo Results'!B:D,3,FALSE)-#REF!+VLOOKUP(A6,'Sun Results'!A:C,3,FALSE)-#REF!</f>
        <v>#N/A</v>
      </c>
      <c r="D6" s="3" t="e">
        <f>VLOOKUP(A6,'Cyclo Results'!B:D,4,FALSE)+VLOOKUP(A6,'Sun Results'!A:D,4,FALSE)</f>
        <v>#N/A</v>
      </c>
      <c r="E6" s="3" t="str">
        <f>IF(IFERROR($B6,"E")="E","",MAX(E$2:E5)+1)</f>
        <v/>
      </c>
      <c r="F6" s="3" t="str">
        <f>IF(IFERROR($B6,"E")="E","",IF(LEFT($B6,1)=F$2,MAX(F$2:F5)+1,""))</f>
        <v/>
      </c>
      <c r="G6" s="3" t="str">
        <f>IF(IFERROR($B6,"E")="E","",IF(LEFT($B6,2)=G$2,MAX(G$2:G5)+1,IF(LEFT($B6,2)=LEFT(G$2,1)&amp;"S",MAX(G$2:G5)+1,"")))</f>
        <v/>
      </c>
      <c r="H6" s="3" t="str">
        <f>IF(IFERROR($B6,"E")="E","",IF(LEFT($B6,3)=H$2,MAX(H$2:H5)+1,""))</f>
        <v/>
      </c>
      <c r="I6" s="3" t="str">
        <f>IF(IFERROR($B6,"E")="E","",IF(LEFT($B6,1)=I$2,MAX(I$2:I5)+1,""))</f>
        <v/>
      </c>
      <c r="J6" s="3" t="str">
        <f>IF(IFERROR($B6,"E")="E","",IF(LEFT($B6,2)=J$2,MAX(J$2:J5)+1,IF(LEFT($B6,2)=LEFT(J$2,1)&amp;"S",MAX(J$2:J5)+1,"")))</f>
        <v/>
      </c>
      <c r="K6" s="3" t="str">
        <f>IF(IFERROR($B6,"E")="E","",IF(LEFT($B6,3)=K$2,MAX(K$2:K5)+1,""))</f>
        <v/>
      </c>
      <c r="L6" s="3" t="str">
        <f>IF(IFERROR($B6,"E")="E","",IF(LEFT($B6,1)=L$2,MAX(L$2:L5)+1,""))</f>
        <v/>
      </c>
      <c r="M6" s="3" t="str">
        <f>IF(IFERROR($B6,"E")="E","",IF(LEFT($B6,2)=M$2,MAX(M$2:M5)+1,IF(LEFT($B6,2)=LEFT(M$2,1)&amp;"S",MAX(M$2:M5)+1,"")))</f>
        <v/>
      </c>
      <c r="N6" s="3" t="str">
        <f>IF(IFERROR($B6,"E")="E","",IF(LEFT($B6,3)=N$2,MAX(N$2:N5)+1,""))</f>
        <v/>
      </c>
      <c r="O6" s="3" t="str">
        <f>IF(IFERROR(FIND("U",$B6,1),0)=0,"",MAX(O$2:O5)+1)</f>
        <v/>
      </c>
      <c r="P6" s="3" t="str">
        <f>IF(IFERROR(FIND("F",$B6,1),0)=0,"",MAX(P$2:P5)+1)</f>
        <v/>
      </c>
      <c r="Q6" s="3" t="str">
        <f>IF(IFERROR(FIND("MJ",$B6,1),0)=0,"",MAX(Q$2:Q5)+1)</f>
        <v/>
      </c>
      <c r="R6" s="3" t="str">
        <f>IF(IFERROR(FIND("WJ",$B6,1),0)=0,"",MAX(R$2:R5)+1)</f>
        <v/>
      </c>
      <c r="S6" s="3" t="str">
        <f>IF(IFERROR(FIND("XJ",$B6,1),0)=0,"",MAX(S$2:S5)+1)</f>
        <v/>
      </c>
      <c r="T6" s="3" t="str">
        <f>IF(IFERROR(FIND("J",$B6,1),0)=0,"",MAX(T$2:T5)+1)</f>
        <v/>
      </c>
      <c r="U6" s="3" t="str">
        <f>IF(IFERROR(FIND("N",$B6,1),0)=0,"",MAX(U$2:U5)+1)</f>
        <v/>
      </c>
      <c r="V6" s="2">
        <f t="shared" si="0"/>
        <v>0</v>
      </c>
      <c r="W6" s="2" t="e">
        <f>VLOOKUP($A6,#REF!,10,FALSE)</f>
        <v>#REF!</v>
      </c>
    </row>
    <row r="7" spans="1:23" ht="15" x14ac:dyDescent="0.25">
      <c r="A7" s="3">
        <v>405</v>
      </c>
      <c r="B7" s="2" t="e">
        <f>VLOOKUP($A7,#REF!,3,FALSE)</f>
        <v>#REF!</v>
      </c>
      <c r="C7" s="4" t="e">
        <f>VLOOKUP(A7,'Cyclo Results'!B:D,3,FALSE)-#REF!+VLOOKUP(A7,'Sun Results'!A:C,3,FALSE)-#REF!</f>
        <v>#N/A</v>
      </c>
      <c r="D7" s="3" t="e">
        <f>VLOOKUP(A7,'Cyclo Results'!B:D,4,FALSE)+VLOOKUP(A7,'Sun Results'!A:D,4,FALSE)</f>
        <v>#N/A</v>
      </c>
      <c r="E7" s="3" t="str">
        <f>IF(IFERROR($B7,"E")="E","",MAX(E$2:E6)+1)</f>
        <v/>
      </c>
      <c r="F7" s="3" t="str">
        <f>IF(IFERROR($B7,"E")="E","",IF(LEFT($B7,1)=F$2,MAX(F$2:F6)+1,""))</f>
        <v/>
      </c>
      <c r="G7" s="3" t="str">
        <f>IF(IFERROR($B7,"E")="E","",IF(LEFT($B7,2)=G$2,MAX(G$2:G6)+1,IF(LEFT($B7,2)=LEFT(G$2,1)&amp;"S",MAX(G$2:G6)+1,"")))</f>
        <v/>
      </c>
      <c r="H7" s="3" t="str">
        <f>IF(IFERROR($B7,"E")="E","",IF(LEFT($B7,3)=H$2,MAX(H$2:H6)+1,""))</f>
        <v/>
      </c>
      <c r="I7" s="3" t="str">
        <f>IF(IFERROR($B7,"E")="E","",IF(LEFT($B7,1)=I$2,MAX(I$2:I6)+1,""))</f>
        <v/>
      </c>
      <c r="J7" s="3" t="str">
        <f>IF(IFERROR($B7,"E")="E","",IF(LEFT($B7,2)=J$2,MAX(J$2:J6)+1,IF(LEFT($B7,2)=LEFT(J$2,1)&amp;"S",MAX(J$2:J6)+1,"")))</f>
        <v/>
      </c>
      <c r="K7" s="3" t="str">
        <f>IF(IFERROR($B7,"E")="E","",IF(LEFT($B7,3)=K$2,MAX(K$2:K6)+1,""))</f>
        <v/>
      </c>
      <c r="L7" s="3" t="str">
        <f>IF(IFERROR($B7,"E")="E","",IF(LEFT($B7,1)=L$2,MAX(L$2:L6)+1,""))</f>
        <v/>
      </c>
      <c r="M7" s="3" t="str">
        <f>IF(IFERROR($B7,"E")="E","",IF(LEFT($B7,2)=M$2,MAX(M$2:M6)+1,IF(LEFT($B7,2)=LEFT(M$2,1)&amp;"S",MAX(M$2:M6)+1,"")))</f>
        <v/>
      </c>
      <c r="N7" s="3" t="str">
        <f>IF(IFERROR($B7,"E")="E","",IF(LEFT($B7,3)=N$2,MAX(N$2:N6)+1,""))</f>
        <v/>
      </c>
      <c r="O7" s="3" t="str">
        <f>IF(IFERROR(FIND("U",$B7,1),0)=0,"",MAX(O$2:O6)+1)</f>
        <v/>
      </c>
      <c r="P7" s="3" t="str">
        <f>IF(IFERROR(FIND("F",$B7,1),0)=0,"",MAX(P$2:P6)+1)</f>
        <v/>
      </c>
      <c r="Q7" s="3" t="str">
        <f>IF(IFERROR(FIND("MJ",$B7,1),0)=0,"",MAX(Q$2:Q6)+1)</f>
        <v/>
      </c>
      <c r="R7" s="3" t="str">
        <f>IF(IFERROR(FIND("WJ",$B7,1),0)=0,"",MAX(R$2:R6)+1)</f>
        <v/>
      </c>
      <c r="S7" s="3" t="str">
        <f>IF(IFERROR(FIND("XJ",$B7,1),0)=0,"",MAX(S$2:S6)+1)</f>
        <v/>
      </c>
      <c r="T7" s="3" t="str">
        <f>IF(IFERROR(FIND("J",$B7,1),0)=0,"",MAX(T$2:T6)+1)</f>
        <v/>
      </c>
      <c r="U7" s="3" t="str">
        <f>IF(IFERROR(FIND("N",$B7,1),0)=0,"",MAX(U$2:U6)+1)</f>
        <v/>
      </c>
      <c r="V7" s="2">
        <f t="shared" si="0"/>
        <v>0</v>
      </c>
      <c r="W7" s="2" t="e">
        <f>VLOOKUP($A7,#REF!,10,FALSE)</f>
        <v>#REF!</v>
      </c>
    </row>
    <row r="8" spans="1:23" ht="15" x14ac:dyDescent="0.25">
      <c r="A8" s="3">
        <v>406</v>
      </c>
      <c r="B8" s="2" t="e">
        <f>VLOOKUP($A8,#REF!,3,FALSE)</f>
        <v>#REF!</v>
      </c>
      <c r="C8" s="4" t="e">
        <f>VLOOKUP(A8,'Cyclo Results'!B:D,3,FALSE)-#REF!+VLOOKUP(A8,'Sun Results'!A:C,3,FALSE)-#REF!</f>
        <v>#N/A</v>
      </c>
      <c r="D8" s="3" t="e">
        <f>VLOOKUP(A8,'Cyclo Results'!B:D,4,FALSE)+VLOOKUP(A8,'Sun Results'!A:D,4,FALSE)</f>
        <v>#N/A</v>
      </c>
      <c r="E8" s="3" t="str">
        <f>IF(IFERROR($B8,"E")="E","",MAX(E$2:E7)+1)</f>
        <v/>
      </c>
      <c r="F8" s="3" t="str">
        <f>IF(IFERROR($B8,"E")="E","",IF(LEFT($B8,1)=F$2,MAX(F$2:F7)+1,""))</f>
        <v/>
      </c>
      <c r="G8" s="3" t="str">
        <f>IF(IFERROR($B8,"E")="E","",IF(LEFT($B8,2)=G$2,MAX(G$2:G7)+1,IF(LEFT($B8,2)=LEFT(G$2,1)&amp;"S",MAX(G$2:G7)+1,"")))</f>
        <v/>
      </c>
      <c r="H8" s="3" t="str">
        <f>IF(IFERROR($B8,"E")="E","",IF(LEFT($B8,3)=H$2,MAX(H$2:H7)+1,""))</f>
        <v/>
      </c>
      <c r="I8" s="3" t="str">
        <f>IF(IFERROR($B8,"E")="E","",IF(LEFT($B8,1)=I$2,MAX(I$2:I7)+1,""))</f>
        <v/>
      </c>
      <c r="J8" s="3" t="str">
        <f>IF(IFERROR($B8,"E")="E","",IF(LEFT($B8,2)=J$2,MAX(J$2:J7)+1,IF(LEFT($B8,2)=LEFT(J$2,1)&amp;"S",MAX(J$2:J7)+1,"")))</f>
        <v/>
      </c>
      <c r="K8" s="3" t="str">
        <f>IF(IFERROR($B8,"E")="E","",IF(LEFT($B8,3)=K$2,MAX(K$2:K7)+1,""))</f>
        <v/>
      </c>
      <c r="L8" s="3" t="str">
        <f>IF(IFERROR($B8,"E")="E","",IF(LEFT($B8,1)=L$2,MAX(L$2:L7)+1,""))</f>
        <v/>
      </c>
      <c r="M8" s="3" t="str">
        <f>IF(IFERROR($B8,"E")="E","",IF(LEFT($B8,2)=M$2,MAX(M$2:M7)+1,IF(LEFT($B8,2)=LEFT(M$2,1)&amp;"S",MAX(M$2:M7)+1,"")))</f>
        <v/>
      </c>
      <c r="N8" s="3" t="str">
        <f>IF(IFERROR($B8,"E")="E","",IF(LEFT($B8,3)=N$2,MAX(N$2:N7)+1,""))</f>
        <v/>
      </c>
      <c r="O8" s="3" t="str">
        <f>IF(IFERROR(FIND("U",$B8,1),0)=0,"",MAX(O$2:O7)+1)</f>
        <v/>
      </c>
      <c r="P8" s="3" t="str">
        <f>IF(IFERROR(FIND("F",$B8,1),0)=0,"",MAX(P$2:P7)+1)</f>
        <v/>
      </c>
      <c r="Q8" s="3" t="str">
        <f>IF(IFERROR(FIND("MJ",$B8,1),0)=0,"",MAX(Q$2:Q7)+1)</f>
        <v/>
      </c>
      <c r="R8" s="3" t="str">
        <f>IF(IFERROR(FIND("WJ",$B8,1),0)=0,"",MAX(R$2:R7)+1)</f>
        <v/>
      </c>
      <c r="S8" s="3" t="str">
        <f>IF(IFERROR(FIND("XJ",$B8,1),0)=0,"",MAX(S$2:S7)+1)</f>
        <v/>
      </c>
      <c r="T8" s="3" t="str">
        <f>IF(IFERROR(FIND("J",$B8,1),0)=0,"",MAX(T$2:T7)+1)</f>
        <v/>
      </c>
      <c r="U8" s="3" t="str">
        <f>IF(IFERROR(FIND("N",$B8,1),0)=0,"",MAX(U$2:U7)+1)</f>
        <v/>
      </c>
      <c r="V8" s="2">
        <f t="shared" si="0"/>
        <v>0</v>
      </c>
      <c r="W8" s="2" t="e">
        <f>VLOOKUP($A8,#REF!,10,FALSE)</f>
        <v>#REF!</v>
      </c>
    </row>
    <row r="9" spans="1:23" ht="15" x14ac:dyDescent="0.25">
      <c r="A9" s="3">
        <v>407</v>
      </c>
      <c r="B9" s="2" t="e">
        <f>VLOOKUP($A9,#REF!,3,FALSE)</f>
        <v>#REF!</v>
      </c>
      <c r="C9" s="4" t="e">
        <f>VLOOKUP(A9,'Cyclo Results'!B:D,3,FALSE)-#REF!+VLOOKUP(A9,'Sun Results'!A:C,3,FALSE)-#REF!</f>
        <v>#N/A</v>
      </c>
      <c r="D9" s="3" t="e">
        <f>VLOOKUP(A9,'Cyclo Results'!B:D,4,FALSE)+VLOOKUP(A9,'Sun Results'!A:D,4,FALSE)</f>
        <v>#N/A</v>
      </c>
      <c r="E9" s="3" t="str">
        <f>IF(IFERROR($B9,"E")="E","",MAX(E$2:E8)+1)</f>
        <v/>
      </c>
      <c r="F9" s="3" t="str">
        <f>IF(IFERROR($B9,"E")="E","",IF(LEFT($B9,1)=F$2,MAX(F$2:F8)+1,""))</f>
        <v/>
      </c>
      <c r="G9" s="3" t="str">
        <f>IF(IFERROR($B9,"E")="E","",IF(LEFT($B9,2)=G$2,MAX(G$2:G8)+1,IF(LEFT($B9,2)=LEFT(G$2,1)&amp;"S",MAX(G$2:G8)+1,"")))</f>
        <v/>
      </c>
      <c r="H9" s="3" t="str">
        <f>IF(IFERROR($B9,"E")="E","",IF(LEFT($B9,3)=H$2,MAX(H$2:H8)+1,""))</f>
        <v/>
      </c>
      <c r="I9" s="3" t="str">
        <f>IF(IFERROR($B9,"E")="E","",IF(LEFT($B9,1)=I$2,MAX(I$2:I8)+1,""))</f>
        <v/>
      </c>
      <c r="J9" s="3" t="str">
        <f>IF(IFERROR($B9,"E")="E","",IF(LEFT($B9,2)=J$2,MAX(J$2:J8)+1,IF(LEFT($B9,2)=LEFT(J$2,1)&amp;"S",MAX(J$2:J8)+1,"")))</f>
        <v/>
      </c>
      <c r="K9" s="3" t="str">
        <f>IF(IFERROR($B9,"E")="E","",IF(LEFT($B9,3)=K$2,MAX(K$2:K8)+1,""))</f>
        <v/>
      </c>
      <c r="L9" s="3" t="str">
        <f>IF(IFERROR($B9,"E")="E","",IF(LEFT($B9,1)=L$2,MAX(L$2:L8)+1,""))</f>
        <v/>
      </c>
      <c r="M9" s="3" t="str">
        <f>IF(IFERROR($B9,"E")="E","",IF(LEFT($B9,2)=M$2,MAX(M$2:M8)+1,IF(LEFT($B9,2)=LEFT(M$2,1)&amp;"S",MAX(M$2:M8)+1,"")))</f>
        <v/>
      </c>
      <c r="N9" s="3" t="str">
        <f>IF(IFERROR($B9,"E")="E","",IF(LEFT($B9,3)=N$2,MAX(N$2:N8)+1,""))</f>
        <v/>
      </c>
      <c r="O9" s="3" t="str">
        <f>IF(IFERROR(FIND("U",$B9,1),0)=0,"",MAX(O$2:O8)+1)</f>
        <v/>
      </c>
      <c r="P9" s="3" t="str">
        <f>IF(IFERROR(FIND("F",$B9,1),0)=0,"",MAX(P$2:P8)+1)</f>
        <v/>
      </c>
      <c r="Q9" s="3" t="str">
        <f>IF(IFERROR(FIND("MJ",$B9,1),0)=0,"",MAX(Q$2:Q8)+1)</f>
        <v/>
      </c>
      <c r="R9" s="3" t="str">
        <f>IF(IFERROR(FIND("WJ",$B9,1),0)=0,"",MAX(R$2:R8)+1)</f>
        <v/>
      </c>
      <c r="S9" s="3" t="str">
        <f>IF(IFERROR(FIND("XJ",$B9,1),0)=0,"",MAX(S$2:S8)+1)</f>
        <v/>
      </c>
      <c r="T9" s="3" t="str">
        <f>IF(IFERROR(FIND("J",$B9,1),0)=0,"",MAX(T$2:T8)+1)</f>
        <v/>
      </c>
      <c r="U9" s="3" t="str">
        <f>IF(IFERROR(FIND("N",$B9,1),0)=0,"",MAX(U$2:U8)+1)</f>
        <v/>
      </c>
      <c r="V9" s="2">
        <f t="shared" si="0"/>
        <v>0</v>
      </c>
      <c r="W9" s="2" t="e">
        <f>VLOOKUP($A9,#REF!,10,FALSE)</f>
        <v>#REF!</v>
      </c>
    </row>
    <row r="10" spans="1:23" ht="15" x14ac:dyDescent="0.25">
      <c r="A10" s="3">
        <v>408</v>
      </c>
      <c r="B10" s="2" t="e">
        <f>VLOOKUP($A10,#REF!,3,FALSE)</f>
        <v>#REF!</v>
      </c>
      <c r="C10" s="4" t="e">
        <f>VLOOKUP(A10,'Cyclo Results'!B:D,3,FALSE)-#REF!+VLOOKUP(A10,'Sun Results'!A:C,3,FALSE)-#REF!</f>
        <v>#N/A</v>
      </c>
      <c r="D10" s="3" t="e">
        <f>VLOOKUP(A10,'Cyclo Results'!B:D,4,FALSE)+VLOOKUP(A10,'Sun Results'!A:D,4,FALSE)</f>
        <v>#N/A</v>
      </c>
      <c r="E10" s="3" t="str">
        <f>IF(IFERROR($B10,"E")="E","",MAX(E$2:E9)+1)</f>
        <v/>
      </c>
      <c r="F10" s="3" t="str">
        <f>IF(IFERROR($B10,"E")="E","",IF(LEFT($B10,1)=F$2,MAX(F$2:F9)+1,""))</f>
        <v/>
      </c>
      <c r="G10" s="3" t="str">
        <f>IF(IFERROR($B10,"E")="E","",IF(LEFT($B10,2)=G$2,MAX(G$2:G9)+1,IF(LEFT($B10,2)=LEFT(G$2,1)&amp;"S",MAX(G$2:G9)+1,"")))</f>
        <v/>
      </c>
      <c r="H10" s="3" t="str">
        <f>IF(IFERROR($B10,"E")="E","",IF(LEFT($B10,3)=H$2,MAX(H$2:H9)+1,""))</f>
        <v/>
      </c>
      <c r="I10" s="3" t="str">
        <f>IF(IFERROR($B10,"E")="E","",IF(LEFT($B10,1)=I$2,MAX(I$2:I9)+1,""))</f>
        <v/>
      </c>
      <c r="J10" s="3" t="str">
        <f>IF(IFERROR($B10,"E")="E","",IF(LEFT($B10,2)=J$2,MAX(J$2:J9)+1,IF(LEFT($B10,2)=LEFT(J$2,1)&amp;"S",MAX(J$2:J9)+1,"")))</f>
        <v/>
      </c>
      <c r="K10" s="3" t="str">
        <f>IF(IFERROR($B10,"E")="E","",IF(LEFT($B10,3)=K$2,MAX(K$2:K9)+1,""))</f>
        <v/>
      </c>
      <c r="L10" s="3" t="str">
        <f>IF(IFERROR($B10,"E")="E","",IF(LEFT($B10,1)=L$2,MAX(L$2:L9)+1,""))</f>
        <v/>
      </c>
      <c r="M10" s="3" t="str">
        <f>IF(IFERROR($B10,"E")="E","",IF(LEFT($B10,2)=M$2,MAX(M$2:M9)+1,IF(LEFT($B10,2)=LEFT(M$2,1)&amp;"S",MAX(M$2:M9)+1,"")))</f>
        <v/>
      </c>
      <c r="N10" s="3" t="str">
        <f>IF(IFERROR($B10,"E")="E","",IF(LEFT($B10,3)=N$2,MAX(N$2:N9)+1,""))</f>
        <v/>
      </c>
      <c r="O10" s="3" t="str">
        <f>IF(IFERROR(FIND("U",$B10,1),0)=0,"",MAX(O$2:O9)+1)</f>
        <v/>
      </c>
      <c r="P10" s="3" t="str">
        <f>IF(IFERROR(FIND("F",$B10,1),0)=0,"",MAX(P$2:P9)+1)</f>
        <v/>
      </c>
      <c r="Q10" s="3" t="str">
        <f>IF(IFERROR(FIND("MJ",$B10,1),0)=0,"",MAX(Q$2:Q9)+1)</f>
        <v/>
      </c>
      <c r="R10" s="3" t="str">
        <f>IF(IFERROR(FIND("WJ",$B10,1),0)=0,"",MAX(R$2:R9)+1)</f>
        <v/>
      </c>
      <c r="S10" s="3" t="str">
        <f>IF(IFERROR(FIND("XJ",$B10,1),0)=0,"",MAX(S$2:S9)+1)</f>
        <v/>
      </c>
      <c r="T10" s="3" t="str">
        <f>IF(IFERROR(FIND("J",$B10,1),0)=0,"",MAX(T$2:T9)+1)</f>
        <v/>
      </c>
      <c r="U10" s="3" t="str">
        <f>IF(IFERROR(FIND("N",$B10,1),0)=0,"",MAX(U$2:U9)+1)</f>
        <v/>
      </c>
      <c r="V10" s="2">
        <f t="shared" si="0"/>
        <v>0</v>
      </c>
      <c r="W10" s="2" t="e">
        <f>VLOOKUP($A10,#REF!,10,FALSE)</f>
        <v>#REF!</v>
      </c>
    </row>
    <row r="11" spans="1:23" ht="15" x14ac:dyDescent="0.25">
      <c r="A11" s="3">
        <v>409</v>
      </c>
      <c r="B11" s="2" t="e">
        <f>VLOOKUP($A11,#REF!,3,FALSE)</f>
        <v>#REF!</v>
      </c>
      <c r="C11" s="4" t="e">
        <f>VLOOKUP(A11,'Cyclo Results'!B:D,3,FALSE)-#REF!+VLOOKUP(A11,'Sun Results'!A:C,3,FALSE)-#REF!</f>
        <v>#N/A</v>
      </c>
      <c r="D11" s="3" t="e">
        <f>VLOOKUP(A11,'Cyclo Results'!B:D,4,FALSE)+VLOOKUP(A11,'Sun Results'!A:D,4,FALSE)</f>
        <v>#N/A</v>
      </c>
      <c r="E11" s="3" t="str">
        <f>IF(IFERROR($B11,"E")="E","",MAX(E$2:E10)+1)</f>
        <v/>
      </c>
      <c r="F11" s="3" t="str">
        <f>IF(IFERROR($B11,"E")="E","",IF(LEFT($B11,1)=F$2,MAX(F$2:F10)+1,""))</f>
        <v/>
      </c>
      <c r="G11" s="3" t="str">
        <f>IF(IFERROR($B11,"E")="E","",IF(LEFT($B11,2)=G$2,MAX(G$2:G10)+1,IF(LEFT($B11,2)=LEFT(G$2,1)&amp;"S",MAX(G$2:G10)+1,"")))</f>
        <v/>
      </c>
      <c r="H11" s="3" t="str">
        <f>IF(IFERROR($B11,"E")="E","",IF(LEFT($B11,3)=H$2,MAX(H$2:H10)+1,""))</f>
        <v/>
      </c>
      <c r="I11" s="3" t="str">
        <f>IF(IFERROR($B11,"E")="E","",IF(LEFT($B11,1)=I$2,MAX(I$2:I10)+1,""))</f>
        <v/>
      </c>
      <c r="J11" s="3" t="str">
        <f>IF(IFERROR($B11,"E")="E","",IF(LEFT($B11,2)=J$2,MAX(J$2:J10)+1,IF(LEFT($B11,2)=LEFT(J$2,1)&amp;"S",MAX(J$2:J10)+1,"")))</f>
        <v/>
      </c>
      <c r="K11" s="3" t="str">
        <f>IF(IFERROR($B11,"E")="E","",IF(LEFT($B11,3)=K$2,MAX(K$2:K10)+1,""))</f>
        <v/>
      </c>
      <c r="L11" s="3" t="str">
        <f>IF(IFERROR($B11,"E")="E","",IF(LEFT($B11,1)=L$2,MAX(L$2:L10)+1,""))</f>
        <v/>
      </c>
      <c r="M11" s="3" t="str">
        <f>IF(IFERROR($B11,"E")="E","",IF(LEFT($B11,2)=M$2,MAX(M$2:M10)+1,IF(LEFT($B11,2)=LEFT(M$2,1)&amp;"S",MAX(M$2:M10)+1,"")))</f>
        <v/>
      </c>
      <c r="N11" s="3" t="str">
        <f>IF(IFERROR($B11,"E")="E","",IF(LEFT($B11,3)=N$2,MAX(N$2:N10)+1,""))</f>
        <v/>
      </c>
      <c r="O11" s="3" t="str">
        <f>IF(IFERROR(FIND("U",$B11,1),0)=0,"",MAX(O$2:O10)+1)</f>
        <v/>
      </c>
      <c r="P11" s="3" t="str">
        <f>IF(IFERROR(FIND("F",$B11,1),0)=0,"",MAX(P$2:P10)+1)</f>
        <v/>
      </c>
      <c r="Q11" s="3" t="str">
        <f>IF(IFERROR(FIND("MJ",$B11,1),0)=0,"",MAX(Q$2:Q10)+1)</f>
        <v/>
      </c>
      <c r="R11" s="3" t="str">
        <f>IF(IFERROR(FIND("WJ",$B11,1),0)=0,"",MAX(R$2:R10)+1)</f>
        <v/>
      </c>
      <c r="S11" s="3" t="str">
        <f>IF(IFERROR(FIND("XJ",$B11,1),0)=0,"",MAX(S$2:S10)+1)</f>
        <v/>
      </c>
      <c r="T11" s="3" t="str">
        <f>IF(IFERROR(FIND("J",$B11,1),0)=0,"",MAX(T$2:T10)+1)</f>
        <v/>
      </c>
      <c r="U11" s="3" t="str">
        <f>IF(IFERROR(FIND("N",$B11,1),0)=0,"",MAX(U$2:U10)+1)</f>
        <v/>
      </c>
      <c r="V11" s="2">
        <f t="shared" si="0"/>
        <v>0</v>
      </c>
      <c r="W11" s="2" t="e">
        <f>VLOOKUP($A11,#REF!,10,FALSE)</f>
        <v>#REF!</v>
      </c>
    </row>
    <row r="12" spans="1:23" ht="15" x14ac:dyDescent="0.25">
      <c r="A12" s="3">
        <v>410</v>
      </c>
      <c r="B12" s="2" t="e">
        <f>VLOOKUP($A12,#REF!,3,FALSE)</f>
        <v>#REF!</v>
      </c>
      <c r="C12" s="4" t="e">
        <f>VLOOKUP(A12,'Cyclo Results'!B:D,3,FALSE)-#REF!+VLOOKUP(A12,'Sun Results'!A:C,3,FALSE)-#REF!</f>
        <v>#N/A</v>
      </c>
      <c r="D12" s="3" t="e">
        <f>VLOOKUP(A12,'Cyclo Results'!B:D,4,FALSE)+VLOOKUP(A12,'Sun Results'!A:D,4,FALSE)</f>
        <v>#N/A</v>
      </c>
      <c r="E12" s="3" t="str">
        <f>IF(IFERROR($B12,"E")="E","",MAX(E$2:E11)+1)</f>
        <v/>
      </c>
      <c r="F12" s="3" t="str">
        <f>IF(IFERROR($B12,"E")="E","",IF(LEFT($B12,1)=F$2,MAX(F$2:F11)+1,""))</f>
        <v/>
      </c>
      <c r="G12" s="3" t="str">
        <f>IF(IFERROR($B12,"E")="E","",IF(LEFT($B12,2)=G$2,MAX(G$2:G11)+1,IF(LEFT($B12,2)=LEFT(G$2,1)&amp;"S",MAX(G$2:G11)+1,"")))</f>
        <v/>
      </c>
      <c r="H12" s="3" t="str">
        <f>IF(IFERROR($B12,"E")="E","",IF(LEFT($B12,3)=H$2,MAX(H$2:H11)+1,""))</f>
        <v/>
      </c>
      <c r="I12" s="3" t="str">
        <f>IF(IFERROR($B12,"E")="E","",IF(LEFT($B12,1)=I$2,MAX(I$2:I11)+1,""))</f>
        <v/>
      </c>
      <c r="J12" s="3" t="str">
        <f>IF(IFERROR($B12,"E")="E","",IF(LEFT($B12,2)=J$2,MAX(J$2:J11)+1,IF(LEFT($B12,2)=LEFT(J$2,1)&amp;"S",MAX(J$2:J11)+1,"")))</f>
        <v/>
      </c>
      <c r="K12" s="3" t="str">
        <f>IF(IFERROR($B12,"E")="E","",IF(LEFT($B12,3)=K$2,MAX(K$2:K11)+1,""))</f>
        <v/>
      </c>
      <c r="L12" s="3" t="str">
        <f>IF(IFERROR($B12,"E")="E","",IF(LEFT($B12,1)=L$2,MAX(L$2:L11)+1,""))</f>
        <v/>
      </c>
      <c r="M12" s="3" t="str">
        <f>IF(IFERROR($B12,"E")="E","",IF(LEFT($B12,2)=M$2,MAX(M$2:M11)+1,IF(LEFT($B12,2)=LEFT(M$2,1)&amp;"S",MAX(M$2:M11)+1,"")))</f>
        <v/>
      </c>
      <c r="N12" s="3" t="str">
        <f>IF(IFERROR($B12,"E")="E","",IF(LEFT($B12,3)=N$2,MAX(N$2:N11)+1,""))</f>
        <v/>
      </c>
      <c r="O12" s="3" t="str">
        <f>IF(IFERROR(FIND("U",$B12,1),0)=0,"",MAX(O$2:O11)+1)</f>
        <v/>
      </c>
      <c r="P12" s="3" t="str">
        <f>IF(IFERROR(FIND("F",$B12,1),0)=0,"",MAX(P$2:P11)+1)</f>
        <v/>
      </c>
      <c r="Q12" s="3" t="str">
        <f>IF(IFERROR(FIND("MJ",$B12,1),0)=0,"",MAX(Q$2:Q11)+1)</f>
        <v/>
      </c>
      <c r="R12" s="3" t="str">
        <f>IF(IFERROR(FIND("WJ",$B12,1),0)=0,"",MAX(R$2:R11)+1)</f>
        <v/>
      </c>
      <c r="S12" s="3" t="str">
        <f>IF(IFERROR(FIND("XJ",$B12,1),0)=0,"",MAX(S$2:S11)+1)</f>
        <v/>
      </c>
      <c r="T12" s="3" t="str">
        <f>IF(IFERROR(FIND("J",$B12,1),0)=0,"",MAX(T$2:T11)+1)</f>
        <v/>
      </c>
      <c r="U12" s="3" t="str">
        <f>IF(IFERROR(FIND("N",$B12,1),0)=0,"",MAX(U$2:U11)+1)</f>
        <v/>
      </c>
      <c r="V12" s="2">
        <f t="shared" si="0"/>
        <v>0</v>
      </c>
      <c r="W12" s="2" t="e">
        <f>VLOOKUP($A12,#REF!,10,FALSE)</f>
        <v>#REF!</v>
      </c>
    </row>
    <row r="13" spans="1:23" ht="15" x14ac:dyDescent="0.25">
      <c r="A13" s="3">
        <v>411</v>
      </c>
      <c r="B13" s="2" t="e">
        <f>VLOOKUP($A13,#REF!,3,FALSE)</f>
        <v>#REF!</v>
      </c>
      <c r="C13" s="4" t="e">
        <f>VLOOKUP(A13,'Cyclo Results'!B:D,3,FALSE)-#REF!+VLOOKUP(A13,'Sun Results'!A:C,3,FALSE)-#REF!</f>
        <v>#N/A</v>
      </c>
      <c r="D13" s="3" t="e">
        <f>VLOOKUP(A13,'Cyclo Results'!B:D,4,FALSE)+VLOOKUP(A13,'Sun Results'!A:D,4,FALSE)</f>
        <v>#N/A</v>
      </c>
      <c r="E13" s="3" t="str">
        <f>IF(IFERROR($B13,"E")="E","",MAX(E$2:E12)+1)</f>
        <v/>
      </c>
      <c r="F13" s="3" t="str">
        <f>IF(IFERROR($B13,"E")="E","",IF(LEFT($B13,1)=F$2,MAX(F$2:F12)+1,""))</f>
        <v/>
      </c>
      <c r="G13" s="3" t="str">
        <f>IF(IFERROR($B13,"E")="E","",IF(LEFT($B13,2)=G$2,MAX(G$2:G12)+1,IF(LEFT($B13,2)=LEFT(G$2,1)&amp;"S",MAX(G$2:G12)+1,"")))</f>
        <v/>
      </c>
      <c r="H13" s="3" t="str">
        <f>IF(IFERROR($B13,"E")="E","",IF(LEFT($B13,3)=H$2,MAX(H$2:H12)+1,""))</f>
        <v/>
      </c>
      <c r="I13" s="3" t="str">
        <f>IF(IFERROR($B13,"E")="E","",IF(LEFT($B13,1)=I$2,MAX(I$2:I12)+1,""))</f>
        <v/>
      </c>
      <c r="J13" s="3" t="str">
        <f>IF(IFERROR($B13,"E")="E","",IF(LEFT($B13,2)=J$2,MAX(J$2:J12)+1,IF(LEFT($B13,2)=LEFT(J$2,1)&amp;"S",MAX(J$2:J12)+1,"")))</f>
        <v/>
      </c>
      <c r="K13" s="3" t="str">
        <f>IF(IFERROR($B13,"E")="E","",IF(LEFT($B13,3)=K$2,MAX(K$2:K12)+1,""))</f>
        <v/>
      </c>
      <c r="L13" s="3" t="str">
        <f>IF(IFERROR($B13,"E")="E","",IF(LEFT($B13,1)=L$2,MAX(L$2:L12)+1,""))</f>
        <v/>
      </c>
      <c r="M13" s="3" t="str">
        <f>IF(IFERROR($B13,"E")="E","",IF(LEFT($B13,2)=M$2,MAX(M$2:M12)+1,IF(LEFT($B13,2)=LEFT(M$2,1)&amp;"S",MAX(M$2:M12)+1,"")))</f>
        <v/>
      </c>
      <c r="N13" s="3" t="str">
        <f>IF(IFERROR($B13,"E")="E","",IF(LEFT($B13,3)=N$2,MAX(N$2:N12)+1,""))</f>
        <v/>
      </c>
      <c r="O13" s="3" t="str">
        <f>IF(IFERROR(FIND("U",$B13,1),0)=0,"",MAX(O$2:O12)+1)</f>
        <v/>
      </c>
      <c r="P13" s="3" t="str">
        <f>IF(IFERROR(FIND("F",$B13,1),0)=0,"",MAX(P$2:P12)+1)</f>
        <v/>
      </c>
      <c r="Q13" s="3" t="str">
        <f>IF(IFERROR(FIND("MJ",$B13,1),0)=0,"",MAX(Q$2:Q12)+1)</f>
        <v/>
      </c>
      <c r="R13" s="3" t="str">
        <f>IF(IFERROR(FIND("WJ",$B13,1),0)=0,"",MAX(R$2:R12)+1)</f>
        <v/>
      </c>
      <c r="S13" s="3" t="str">
        <f>IF(IFERROR(FIND("XJ",$B13,1),0)=0,"",MAX(S$2:S12)+1)</f>
        <v/>
      </c>
      <c r="T13" s="3" t="str">
        <f>IF(IFERROR(FIND("J",$B13,1),0)=0,"",MAX(T$2:T12)+1)</f>
        <v/>
      </c>
      <c r="U13" s="3" t="str">
        <f>IF(IFERROR(FIND("N",$B13,1),0)=0,"",MAX(U$2:U12)+1)</f>
        <v/>
      </c>
      <c r="V13" s="2">
        <f t="shared" si="0"/>
        <v>0</v>
      </c>
      <c r="W13" s="2" t="e">
        <f>VLOOKUP($A13,#REF!,10,FALSE)</f>
        <v>#REF!</v>
      </c>
    </row>
    <row r="14" spans="1:23" ht="15" x14ac:dyDescent="0.25">
      <c r="A14" s="3">
        <v>412</v>
      </c>
      <c r="B14" s="2" t="e">
        <f>VLOOKUP($A14,#REF!,3,FALSE)</f>
        <v>#REF!</v>
      </c>
      <c r="C14" s="4" t="e">
        <f>VLOOKUP(A14,'Cyclo Results'!B:D,3,FALSE)-#REF!+VLOOKUP(A14,'Sun Results'!A:C,3,FALSE)-#REF!</f>
        <v>#N/A</v>
      </c>
      <c r="D14" s="3" t="e">
        <f>VLOOKUP(A14,'Cyclo Results'!B:D,4,FALSE)+VLOOKUP(A14,'Sun Results'!A:D,4,FALSE)</f>
        <v>#N/A</v>
      </c>
      <c r="E14" s="3" t="str">
        <f>IF(IFERROR($B14,"E")="E","",MAX(E$2:E13)+1)</f>
        <v/>
      </c>
      <c r="F14" s="3" t="str">
        <f>IF(IFERROR($B14,"E")="E","",IF(LEFT($B14,1)=F$2,MAX(F$2:F13)+1,""))</f>
        <v/>
      </c>
      <c r="G14" s="3" t="str">
        <f>IF(IFERROR($B14,"E")="E","",IF(LEFT($B14,2)=G$2,MAX(G$2:G13)+1,IF(LEFT($B14,2)=LEFT(G$2,1)&amp;"S",MAX(G$2:G13)+1,"")))</f>
        <v/>
      </c>
      <c r="H14" s="3" t="str">
        <f>IF(IFERROR($B14,"E")="E","",IF(LEFT($B14,3)=H$2,MAX(H$2:H13)+1,""))</f>
        <v/>
      </c>
      <c r="I14" s="3" t="str">
        <f>IF(IFERROR($B14,"E")="E","",IF(LEFT($B14,1)=I$2,MAX(I$2:I13)+1,""))</f>
        <v/>
      </c>
      <c r="J14" s="3" t="str">
        <f>IF(IFERROR($B14,"E")="E","",IF(LEFT($B14,2)=J$2,MAX(J$2:J13)+1,IF(LEFT($B14,2)=LEFT(J$2,1)&amp;"S",MAX(J$2:J13)+1,"")))</f>
        <v/>
      </c>
      <c r="K14" s="3" t="str">
        <f>IF(IFERROR($B14,"E")="E","",IF(LEFT($B14,3)=K$2,MAX(K$2:K13)+1,""))</f>
        <v/>
      </c>
      <c r="L14" s="3" t="str">
        <f>IF(IFERROR($B14,"E")="E","",IF(LEFT($B14,1)=L$2,MAX(L$2:L13)+1,""))</f>
        <v/>
      </c>
      <c r="M14" s="3" t="str">
        <f>IF(IFERROR($B14,"E")="E","",IF(LEFT($B14,2)=M$2,MAX(M$2:M13)+1,IF(LEFT($B14,2)=LEFT(M$2,1)&amp;"S",MAX(M$2:M13)+1,"")))</f>
        <v/>
      </c>
      <c r="N14" s="3" t="str">
        <f>IF(IFERROR($B14,"E")="E","",IF(LEFT($B14,3)=N$2,MAX(N$2:N13)+1,""))</f>
        <v/>
      </c>
      <c r="O14" s="3" t="str">
        <f>IF(IFERROR(FIND("U",$B14,1),0)=0,"",MAX(O$2:O13)+1)</f>
        <v/>
      </c>
      <c r="P14" s="3" t="str">
        <f>IF(IFERROR(FIND("F",$B14,1),0)=0,"",MAX(P$2:P13)+1)</f>
        <v/>
      </c>
      <c r="Q14" s="3" t="str">
        <f>IF(IFERROR(FIND("MJ",$B14,1),0)=0,"",MAX(Q$2:Q13)+1)</f>
        <v/>
      </c>
      <c r="R14" s="3" t="str">
        <f>IF(IFERROR(FIND("WJ",$B14,1),0)=0,"",MAX(R$2:R13)+1)</f>
        <v/>
      </c>
      <c r="S14" s="3" t="str">
        <f>IF(IFERROR(FIND("XJ",$B14,1),0)=0,"",MAX(S$2:S13)+1)</f>
        <v/>
      </c>
      <c r="T14" s="3" t="str">
        <f>IF(IFERROR(FIND("J",$B14,1),0)=0,"",MAX(T$2:T13)+1)</f>
        <v/>
      </c>
      <c r="U14" s="3" t="str">
        <f>IF(IFERROR(FIND("N",$B14,1),0)=0,"",MAX(U$2:U13)+1)</f>
        <v/>
      </c>
      <c r="V14" s="2">
        <f t="shared" si="0"/>
        <v>0</v>
      </c>
      <c r="W14" s="2" t="e">
        <f>VLOOKUP($A14,#REF!,10,FALSE)</f>
        <v>#REF!</v>
      </c>
    </row>
    <row r="15" spans="1:23" x14ac:dyDescent="0.3">
      <c r="A15" s="3">
        <v>413</v>
      </c>
      <c r="B15" s="2" t="e">
        <f>VLOOKUP($A15,#REF!,3,FALSE)</f>
        <v>#REF!</v>
      </c>
      <c r="C15" s="4" t="e">
        <f>VLOOKUP(A15,'Cyclo Results'!B:D,3,FALSE)-#REF!+VLOOKUP(A15,'Sun Results'!A:C,3,FALSE)-#REF!</f>
        <v>#N/A</v>
      </c>
      <c r="D15" s="3" t="e">
        <f>VLOOKUP(A15,'Cyclo Results'!B:D,4,FALSE)+VLOOKUP(A15,'Sun Results'!A:D,4,FALSE)</f>
        <v>#N/A</v>
      </c>
      <c r="E15" s="3" t="str">
        <f>IF(IFERROR($B15,"E")="E","",MAX(E$2:E14)+1)</f>
        <v/>
      </c>
      <c r="F15" s="3" t="str">
        <f>IF(IFERROR($B15,"E")="E","",IF(LEFT($B15,1)=F$2,MAX(F$2:F14)+1,""))</f>
        <v/>
      </c>
      <c r="G15" s="3" t="str">
        <f>IF(IFERROR($B15,"E")="E","",IF(LEFT($B15,2)=G$2,MAX(G$2:G14)+1,IF(LEFT($B15,2)=LEFT(G$2,1)&amp;"S",MAX(G$2:G14)+1,"")))</f>
        <v/>
      </c>
      <c r="H15" s="3" t="str">
        <f>IF(IFERROR($B15,"E")="E","",IF(LEFT($B15,3)=H$2,MAX(H$2:H14)+1,""))</f>
        <v/>
      </c>
      <c r="I15" s="3" t="str">
        <f>IF(IFERROR($B15,"E")="E","",IF(LEFT($B15,1)=I$2,MAX(I$2:I14)+1,""))</f>
        <v/>
      </c>
      <c r="J15" s="3" t="str">
        <f>IF(IFERROR($B15,"E")="E","",IF(LEFT($B15,2)=J$2,MAX(J$2:J14)+1,IF(LEFT($B15,2)=LEFT(J$2,1)&amp;"S",MAX(J$2:J14)+1,"")))</f>
        <v/>
      </c>
      <c r="K15" s="3" t="str">
        <f>IF(IFERROR($B15,"E")="E","",IF(LEFT($B15,3)=K$2,MAX(K$2:K14)+1,""))</f>
        <v/>
      </c>
      <c r="L15" s="3" t="str">
        <f>IF(IFERROR($B15,"E")="E","",IF(LEFT($B15,1)=L$2,MAX(L$2:L14)+1,""))</f>
        <v/>
      </c>
      <c r="M15" s="3" t="str">
        <f>IF(IFERROR($B15,"E")="E","",IF(LEFT($B15,2)=M$2,MAX(M$2:M14)+1,IF(LEFT($B15,2)=LEFT(M$2,1)&amp;"S",MAX(M$2:M14)+1,"")))</f>
        <v/>
      </c>
      <c r="N15" s="3" t="str">
        <f>IF(IFERROR($B15,"E")="E","",IF(LEFT($B15,3)=N$2,MAX(N$2:N14)+1,""))</f>
        <v/>
      </c>
      <c r="O15" s="3" t="str">
        <f>IF(IFERROR(FIND("U",$B15,1),0)=0,"",MAX(O$2:O14)+1)</f>
        <v/>
      </c>
      <c r="P15" s="3" t="str">
        <f>IF(IFERROR(FIND("F",$B15,1),0)=0,"",MAX(P$2:P14)+1)</f>
        <v/>
      </c>
      <c r="Q15" s="3" t="str">
        <f>IF(IFERROR(FIND("MJ",$B15,1),0)=0,"",MAX(Q$2:Q14)+1)</f>
        <v/>
      </c>
      <c r="R15" s="3" t="str">
        <f>IF(IFERROR(FIND("WJ",$B15,1),0)=0,"",MAX(R$2:R14)+1)</f>
        <v/>
      </c>
      <c r="S15" s="3" t="str">
        <f>IF(IFERROR(FIND("XJ",$B15,1),0)=0,"",MAX(S$2:S14)+1)</f>
        <v/>
      </c>
      <c r="T15" s="3" t="str">
        <f>IF(IFERROR(FIND("J",$B15,1),0)=0,"",MAX(T$2:T14)+1)</f>
        <v/>
      </c>
      <c r="U15" s="3" t="str">
        <f>IF(IFERROR(FIND("N",$B15,1),0)=0,"",MAX(U$2:U14)+1)</f>
        <v/>
      </c>
      <c r="V15" s="2">
        <f t="shared" si="0"/>
        <v>0</v>
      </c>
      <c r="W15" s="2" t="e">
        <f>VLOOKUP($A15,#REF!,10,FALSE)</f>
        <v>#REF!</v>
      </c>
    </row>
    <row r="16" spans="1:23" x14ac:dyDescent="0.3">
      <c r="A16" s="3">
        <v>414</v>
      </c>
      <c r="B16" s="2" t="e">
        <f>VLOOKUP($A16,#REF!,3,FALSE)</f>
        <v>#REF!</v>
      </c>
      <c r="C16" s="4" t="e">
        <f>VLOOKUP(A16,'Cyclo Results'!B:D,3,FALSE)-#REF!+VLOOKUP(A16,'Sun Results'!A:C,3,FALSE)-#REF!</f>
        <v>#N/A</v>
      </c>
      <c r="D16" s="3" t="e">
        <f>VLOOKUP(A16,'Cyclo Results'!B:D,4,FALSE)+VLOOKUP(A16,'Sun Results'!A:D,4,FALSE)</f>
        <v>#N/A</v>
      </c>
      <c r="E16" s="3" t="str">
        <f>IF(IFERROR($B16,"E")="E","",MAX(E$2:E15)+1)</f>
        <v/>
      </c>
      <c r="F16" s="3" t="str">
        <f>IF(IFERROR($B16,"E")="E","",IF(LEFT($B16,1)=F$2,MAX(F$2:F15)+1,""))</f>
        <v/>
      </c>
      <c r="G16" s="3" t="str">
        <f>IF(IFERROR($B16,"E")="E","",IF(LEFT($B16,2)=G$2,MAX(G$2:G15)+1,IF(LEFT($B16,2)=LEFT(G$2,1)&amp;"S",MAX(G$2:G15)+1,"")))</f>
        <v/>
      </c>
      <c r="H16" s="3" t="str">
        <f>IF(IFERROR($B16,"E")="E","",IF(LEFT($B16,3)=H$2,MAX(H$2:H15)+1,""))</f>
        <v/>
      </c>
      <c r="I16" s="3" t="str">
        <f>IF(IFERROR($B16,"E")="E","",IF(LEFT($B16,1)=I$2,MAX(I$2:I15)+1,""))</f>
        <v/>
      </c>
      <c r="J16" s="3" t="str">
        <f>IF(IFERROR($B16,"E")="E","",IF(LEFT($B16,2)=J$2,MAX(J$2:J15)+1,IF(LEFT($B16,2)=LEFT(J$2,1)&amp;"S",MAX(J$2:J15)+1,"")))</f>
        <v/>
      </c>
      <c r="K16" s="3" t="str">
        <f>IF(IFERROR($B16,"E")="E","",IF(LEFT($B16,3)=K$2,MAX(K$2:K15)+1,""))</f>
        <v/>
      </c>
      <c r="L16" s="3" t="str">
        <f>IF(IFERROR($B16,"E")="E","",IF(LEFT($B16,1)=L$2,MAX(L$2:L15)+1,""))</f>
        <v/>
      </c>
      <c r="M16" s="3" t="str">
        <f>IF(IFERROR($B16,"E")="E","",IF(LEFT($B16,2)=M$2,MAX(M$2:M15)+1,IF(LEFT($B16,2)=LEFT(M$2,1)&amp;"S",MAX(M$2:M15)+1,"")))</f>
        <v/>
      </c>
      <c r="N16" s="3" t="str">
        <f>IF(IFERROR($B16,"E")="E","",IF(LEFT($B16,3)=N$2,MAX(N$2:N15)+1,""))</f>
        <v/>
      </c>
      <c r="O16" s="3" t="str">
        <f>IF(IFERROR(FIND("U",$B16,1),0)=0,"",MAX(O$2:O15)+1)</f>
        <v/>
      </c>
      <c r="P16" s="3" t="str">
        <f>IF(IFERROR(FIND("F",$B16,1),0)=0,"",MAX(P$2:P15)+1)</f>
        <v/>
      </c>
      <c r="Q16" s="3" t="str">
        <f>IF(IFERROR(FIND("MJ",$B16,1),0)=0,"",MAX(Q$2:Q15)+1)</f>
        <v/>
      </c>
      <c r="R16" s="3" t="str">
        <f>IF(IFERROR(FIND("WJ",$B16,1),0)=0,"",MAX(R$2:R15)+1)</f>
        <v/>
      </c>
      <c r="S16" s="3" t="str">
        <f>IF(IFERROR(FIND("XJ",$B16,1),0)=0,"",MAX(S$2:S15)+1)</f>
        <v/>
      </c>
      <c r="T16" s="3" t="str">
        <f>IF(IFERROR(FIND("J",$B16,1),0)=0,"",MAX(T$2:T15)+1)</f>
        <v/>
      </c>
      <c r="U16" s="3" t="str">
        <f>IF(IFERROR(FIND("N",$B16,1),0)=0,"",MAX(U$2:U15)+1)</f>
        <v/>
      </c>
      <c r="V16" s="2">
        <f t="shared" si="0"/>
        <v>0</v>
      </c>
      <c r="W16" s="2" t="e">
        <f>VLOOKUP($A16,#REF!,10,FALSE)</f>
        <v>#REF!</v>
      </c>
    </row>
    <row r="17" spans="1:23" x14ac:dyDescent="0.3">
      <c r="A17" s="10">
        <v>415</v>
      </c>
      <c r="B17" s="2" t="e">
        <f>VLOOKUP($A17,#REF!,3,FALSE)</f>
        <v>#REF!</v>
      </c>
      <c r="C17" s="4" t="e">
        <f>VLOOKUP(A17,'Cyclo Results'!B:D,3,FALSE)-#REF!+VLOOKUP(A17,'Sun Results'!A:C,3,FALSE)-#REF!</f>
        <v>#N/A</v>
      </c>
      <c r="D17" s="3" t="e">
        <f>VLOOKUP(A17,'Cyclo Results'!B:D,4,FALSE)+VLOOKUP(A17,'Sun Results'!A:D,4,FALSE)</f>
        <v>#N/A</v>
      </c>
      <c r="E17" s="3" t="str">
        <f>IF(IFERROR($B17,"E")="E","",MAX(E$2:E16)+1)</f>
        <v/>
      </c>
      <c r="F17" s="3" t="str">
        <f>IF(IFERROR($B17,"E")="E","",IF(LEFT($B17,1)=F$2,MAX(F$2:F16)+1,""))</f>
        <v/>
      </c>
      <c r="G17" s="3" t="str">
        <f>IF(IFERROR($B17,"E")="E","",IF(LEFT($B17,2)=G$2,MAX(G$2:G16)+1,IF(LEFT($B17,2)=LEFT(G$2,1)&amp;"S",MAX(G$2:G16)+1,"")))</f>
        <v/>
      </c>
      <c r="H17" s="3" t="str">
        <f>IF(IFERROR($B17,"E")="E","",IF(LEFT($B17,3)=H$2,MAX(H$2:H16)+1,""))</f>
        <v/>
      </c>
      <c r="I17" s="3" t="str">
        <f>IF(IFERROR($B17,"E")="E","",IF(LEFT($B17,1)=I$2,MAX(I$2:I16)+1,""))</f>
        <v/>
      </c>
      <c r="J17" s="3" t="str">
        <f>IF(IFERROR($B17,"E")="E","",IF(LEFT($B17,2)=J$2,MAX(J$2:J16)+1,IF(LEFT($B17,2)=LEFT(J$2,1)&amp;"S",MAX(J$2:J16)+1,"")))</f>
        <v/>
      </c>
      <c r="K17" s="3" t="str">
        <f>IF(IFERROR($B17,"E")="E","",IF(LEFT($B17,3)=K$2,MAX(K$2:K16)+1,""))</f>
        <v/>
      </c>
      <c r="L17" s="3" t="str">
        <f>IF(IFERROR($B17,"E")="E","",IF(LEFT($B17,1)=L$2,MAX(L$2:L16)+1,""))</f>
        <v/>
      </c>
      <c r="M17" s="3" t="str">
        <f>IF(IFERROR($B17,"E")="E","",IF(LEFT($B17,2)=M$2,MAX(M$2:M16)+1,IF(LEFT($B17,2)=LEFT(M$2,1)&amp;"S",MAX(M$2:M16)+1,"")))</f>
        <v/>
      </c>
      <c r="N17" s="3" t="str">
        <f>IF(IFERROR($B17,"E")="E","",IF(LEFT($B17,3)=N$2,MAX(N$2:N16)+1,""))</f>
        <v/>
      </c>
      <c r="O17" s="3" t="str">
        <f>IF(IFERROR(FIND("U",$B17,1),0)=0,"",MAX(O$2:O16)+1)</f>
        <v/>
      </c>
      <c r="P17" s="3" t="str">
        <f>IF(IFERROR(FIND("F",$B17,1),0)=0,"",MAX(P$2:P16)+1)</f>
        <v/>
      </c>
      <c r="Q17" s="3" t="str">
        <f>IF(IFERROR(FIND("MJ",$B17,1),0)=0,"",MAX(Q$2:Q16)+1)</f>
        <v/>
      </c>
      <c r="R17" s="3" t="str">
        <f>IF(IFERROR(FIND("WJ",$B17,1),0)=0,"",MAX(R$2:R16)+1)</f>
        <v/>
      </c>
      <c r="S17" s="3" t="str">
        <f>IF(IFERROR(FIND("XJ",$B17,1),0)=0,"",MAX(S$2:S16)+1)</f>
        <v/>
      </c>
      <c r="T17" s="3" t="str">
        <f>IF(IFERROR(FIND("J",$B17,1),0)=0,"",MAX(T$2:T16)+1)</f>
        <v/>
      </c>
      <c r="U17" s="3" t="str">
        <f>IF(IFERROR(FIND("N",$B17,1),0)=0,"",MAX(U$2:U16)+1)</f>
        <v/>
      </c>
      <c r="V17" s="2">
        <f t="shared" si="0"/>
        <v>0</v>
      </c>
      <c r="W17" s="9" t="e">
        <f>VLOOKUP($A17,#REF!,10,FALSE)</f>
        <v>#REF!</v>
      </c>
    </row>
    <row r="18" spans="1:23" x14ac:dyDescent="0.3">
      <c r="A18" s="3">
        <v>416</v>
      </c>
      <c r="B18" s="2" t="e">
        <f>VLOOKUP($A18,#REF!,3,FALSE)</f>
        <v>#REF!</v>
      </c>
      <c r="C18" s="4" t="e">
        <f>VLOOKUP(A18,'Cyclo Results'!B:D,3,FALSE)-#REF!+VLOOKUP(A18,'Sun Results'!A:C,3,FALSE)-#REF!</f>
        <v>#N/A</v>
      </c>
      <c r="D18" s="3" t="e">
        <f>VLOOKUP(A18,'Cyclo Results'!B:D,4,FALSE)+VLOOKUP(A18,'Sun Results'!A:D,4,FALSE)</f>
        <v>#N/A</v>
      </c>
      <c r="E18" s="3" t="str">
        <f>IF(IFERROR($B18,"E")="E","",MAX(E$2:E17)+1)</f>
        <v/>
      </c>
      <c r="F18" s="3" t="str">
        <f>IF(IFERROR($B18,"E")="E","",IF(LEFT($B18,1)=F$2,MAX(F$2:F17)+1,""))</f>
        <v/>
      </c>
      <c r="G18" s="3" t="str">
        <f>IF(IFERROR($B18,"E")="E","",IF(LEFT($B18,2)=G$2,MAX(G$2:G17)+1,IF(LEFT($B18,2)=LEFT(G$2,1)&amp;"S",MAX(G$2:G17)+1,"")))</f>
        <v/>
      </c>
      <c r="H18" s="3" t="str">
        <f>IF(IFERROR($B18,"E")="E","",IF(LEFT($B18,3)=H$2,MAX(H$2:H17)+1,""))</f>
        <v/>
      </c>
      <c r="I18" s="3" t="str">
        <f>IF(IFERROR($B18,"E")="E","",IF(LEFT($B18,1)=I$2,MAX(I$2:I17)+1,""))</f>
        <v/>
      </c>
      <c r="J18" s="3" t="str">
        <f>IF(IFERROR($B18,"E")="E","",IF(LEFT($B18,2)=J$2,MAX(J$2:J17)+1,IF(LEFT($B18,2)=LEFT(J$2,1)&amp;"S",MAX(J$2:J17)+1,"")))</f>
        <v/>
      </c>
      <c r="K18" s="3" t="str">
        <f>IF(IFERROR($B18,"E")="E","",IF(LEFT($B18,3)=K$2,MAX(K$2:K17)+1,""))</f>
        <v/>
      </c>
      <c r="L18" s="3" t="str">
        <f>IF(IFERROR($B18,"E")="E","",IF(LEFT($B18,1)=L$2,MAX(L$2:L17)+1,""))</f>
        <v/>
      </c>
      <c r="M18" s="3" t="str">
        <f>IF(IFERROR($B18,"E")="E","",IF(LEFT($B18,2)=M$2,MAX(M$2:M17)+1,IF(LEFT($B18,2)=LEFT(M$2,1)&amp;"S",MAX(M$2:M17)+1,"")))</f>
        <v/>
      </c>
      <c r="N18" s="3" t="str">
        <f>IF(IFERROR($B18,"E")="E","",IF(LEFT($B18,3)=N$2,MAX(N$2:N17)+1,""))</f>
        <v/>
      </c>
      <c r="O18" s="3" t="str">
        <f>IF(IFERROR(FIND("U",$B18,1),0)=0,"",MAX(O$2:O17)+1)</f>
        <v/>
      </c>
      <c r="P18" s="3" t="str">
        <f>IF(IFERROR(FIND("F",$B18,1),0)=0,"",MAX(P$2:P17)+1)</f>
        <v/>
      </c>
      <c r="Q18" s="3" t="str">
        <f>IF(IFERROR(FIND("MJ",$B18,1),0)=0,"",MAX(Q$2:Q17)+1)</f>
        <v/>
      </c>
      <c r="R18" s="3" t="str">
        <f>IF(IFERROR(FIND("WJ",$B18,1),0)=0,"",MAX(R$2:R17)+1)</f>
        <v/>
      </c>
      <c r="S18" s="3" t="str">
        <f>IF(IFERROR(FIND("XJ",$B18,1),0)=0,"",MAX(S$2:S17)+1)</f>
        <v/>
      </c>
      <c r="T18" s="3" t="str">
        <f>IF(IFERROR(FIND("J",$B18,1),0)=0,"",MAX(T$2:T17)+1)</f>
        <v/>
      </c>
      <c r="U18" s="3" t="str">
        <f>IF(IFERROR(FIND("N",$B18,1),0)=0,"",MAX(U$2:U17)+1)</f>
        <v/>
      </c>
      <c r="V18" s="2">
        <f t="shared" si="0"/>
        <v>0</v>
      </c>
      <c r="W18" s="2" t="e">
        <f>VLOOKUP($A18,#REF!,10,FALSE)</f>
        <v>#REF!</v>
      </c>
    </row>
    <row r="19" spans="1:23" x14ac:dyDescent="0.3">
      <c r="A19" s="3">
        <v>417</v>
      </c>
      <c r="B19" s="2" t="e">
        <f>VLOOKUP($A19,#REF!,3,FALSE)</f>
        <v>#REF!</v>
      </c>
      <c r="C19" s="4" t="e">
        <f>VLOOKUP(A19,'Cyclo Results'!B:D,3,FALSE)-#REF!+VLOOKUP(A19,'Sun Results'!A:C,3,FALSE)-#REF!</f>
        <v>#N/A</v>
      </c>
      <c r="D19" s="3" t="e">
        <f>VLOOKUP(A19,'Cyclo Results'!B:D,4,FALSE)+VLOOKUP(A19,'Sun Results'!A:D,4,FALSE)</f>
        <v>#N/A</v>
      </c>
      <c r="E19" s="3" t="str">
        <f>IF(IFERROR($B19,"E")="E","",MAX(E$2:E18)+1)</f>
        <v/>
      </c>
      <c r="F19" s="3" t="str">
        <f>IF(IFERROR($B19,"E")="E","",IF(LEFT($B19,1)=F$2,MAX(F$2:F18)+1,""))</f>
        <v/>
      </c>
      <c r="G19" s="3" t="str">
        <f>IF(IFERROR($B19,"E")="E","",IF(LEFT($B19,2)=G$2,MAX(G$2:G18)+1,IF(LEFT($B19,2)=LEFT(G$2,1)&amp;"S",MAX(G$2:G18)+1,"")))</f>
        <v/>
      </c>
      <c r="H19" s="3" t="str">
        <f>IF(IFERROR($B19,"E")="E","",IF(LEFT($B19,3)=H$2,MAX(H$2:H18)+1,""))</f>
        <v/>
      </c>
      <c r="I19" s="3" t="str">
        <f>IF(IFERROR($B19,"E")="E","",IF(LEFT($B19,1)=I$2,MAX(I$2:I18)+1,""))</f>
        <v/>
      </c>
      <c r="J19" s="3" t="str">
        <f>IF(IFERROR($B19,"E")="E","",IF(LEFT($B19,2)=J$2,MAX(J$2:J18)+1,IF(LEFT($B19,2)=LEFT(J$2,1)&amp;"S",MAX(J$2:J18)+1,"")))</f>
        <v/>
      </c>
      <c r="K19" s="3" t="str">
        <f>IF(IFERROR($B19,"E")="E","",IF(LEFT($B19,3)=K$2,MAX(K$2:K18)+1,""))</f>
        <v/>
      </c>
      <c r="L19" s="3" t="str">
        <f>IF(IFERROR($B19,"E")="E","",IF(LEFT($B19,1)=L$2,MAX(L$2:L18)+1,""))</f>
        <v/>
      </c>
      <c r="M19" s="3" t="str">
        <f>IF(IFERROR($B19,"E")="E","",IF(LEFT($B19,2)=M$2,MAX(M$2:M18)+1,IF(LEFT($B19,2)=LEFT(M$2,1)&amp;"S",MAX(M$2:M18)+1,"")))</f>
        <v/>
      </c>
      <c r="N19" s="3" t="str">
        <f>IF(IFERROR($B19,"E")="E","",IF(LEFT($B19,3)=N$2,MAX(N$2:N18)+1,""))</f>
        <v/>
      </c>
      <c r="O19" s="3" t="str">
        <f>IF(IFERROR(FIND("U",$B19,1),0)=0,"",MAX(O$2:O18)+1)</f>
        <v/>
      </c>
      <c r="P19" s="3" t="str">
        <f>IF(IFERROR(FIND("F",$B19,1),0)=0,"",MAX(P$2:P18)+1)</f>
        <v/>
      </c>
      <c r="Q19" s="3" t="str">
        <f>IF(IFERROR(FIND("MJ",$B19,1),0)=0,"",MAX(Q$2:Q18)+1)</f>
        <v/>
      </c>
      <c r="R19" s="3" t="str">
        <f>IF(IFERROR(FIND("WJ",$B19,1),0)=0,"",MAX(R$2:R18)+1)</f>
        <v/>
      </c>
      <c r="S19" s="3" t="str">
        <f>IF(IFERROR(FIND("XJ",$B19,1),0)=0,"",MAX(S$2:S18)+1)</f>
        <v/>
      </c>
      <c r="T19" s="3" t="str">
        <f>IF(IFERROR(FIND("J",$B19,1),0)=0,"",MAX(T$2:T18)+1)</f>
        <v/>
      </c>
      <c r="U19" s="3" t="str">
        <f>IF(IFERROR(FIND("N",$B19,1),0)=0,"",MAX(U$2:U18)+1)</f>
        <v/>
      </c>
      <c r="V19" s="2">
        <f t="shared" si="0"/>
        <v>0</v>
      </c>
      <c r="W19" s="2" t="e">
        <f>VLOOKUP($A19,#REF!,10,FALSE)</f>
        <v>#REF!</v>
      </c>
    </row>
    <row r="20" spans="1:23" x14ac:dyDescent="0.3">
      <c r="A20" s="3">
        <v>418</v>
      </c>
      <c r="B20" s="2" t="e">
        <f>VLOOKUP($A20,#REF!,3,FALSE)</f>
        <v>#REF!</v>
      </c>
      <c r="C20" s="4" t="e">
        <f>VLOOKUP(A20,'Cyclo Results'!B:D,3,FALSE)-#REF!+VLOOKUP(A20,'Sun Results'!A:C,3,FALSE)-#REF!</f>
        <v>#N/A</v>
      </c>
      <c r="D20" s="3" t="e">
        <f>VLOOKUP(A20,'Cyclo Results'!B:D,4,FALSE)+VLOOKUP(A20,'Sun Results'!A:D,4,FALSE)</f>
        <v>#N/A</v>
      </c>
      <c r="E20" s="3" t="str">
        <f>IF(IFERROR($B20,"E")="E","",MAX(E$2:E19)+1)</f>
        <v/>
      </c>
      <c r="F20" s="3" t="str">
        <f>IF(IFERROR($B20,"E")="E","",IF(LEFT($B20,1)=F$2,MAX(F$2:F19)+1,""))</f>
        <v/>
      </c>
      <c r="G20" s="3" t="str">
        <f>IF(IFERROR($B20,"E")="E","",IF(LEFT($B20,2)=G$2,MAX(G$2:G19)+1,IF(LEFT($B20,2)=LEFT(G$2,1)&amp;"S",MAX(G$2:G19)+1,"")))</f>
        <v/>
      </c>
      <c r="H20" s="3" t="str">
        <f>IF(IFERROR($B20,"E")="E","",IF(LEFT($B20,3)=H$2,MAX(H$2:H19)+1,""))</f>
        <v/>
      </c>
      <c r="I20" s="3" t="str">
        <f>IF(IFERROR($B20,"E")="E","",IF(LEFT($B20,1)=I$2,MAX(I$2:I19)+1,""))</f>
        <v/>
      </c>
      <c r="J20" s="3" t="str">
        <f>IF(IFERROR($B20,"E")="E","",IF(LEFT($B20,2)=J$2,MAX(J$2:J19)+1,IF(LEFT($B20,2)=LEFT(J$2,1)&amp;"S",MAX(J$2:J19)+1,"")))</f>
        <v/>
      </c>
      <c r="K20" s="3" t="str">
        <f>IF(IFERROR($B20,"E")="E","",IF(LEFT($B20,3)=K$2,MAX(K$2:K19)+1,""))</f>
        <v/>
      </c>
      <c r="L20" s="3" t="str">
        <f>IF(IFERROR($B20,"E")="E","",IF(LEFT($B20,1)=L$2,MAX(L$2:L19)+1,""))</f>
        <v/>
      </c>
      <c r="M20" s="3" t="str">
        <f>IF(IFERROR($B20,"E")="E","",IF(LEFT($B20,2)=M$2,MAX(M$2:M19)+1,IF(LEFT($B20,2)=LEFT(M$2,1)&amp;"S",MAX(M$2:M19)+1,"")))</f>
        <v/>
      </c>
      <c r="N20" s="3" t="str">
        <f>IF(IFERROR($B20,"E")="E","",IF(LEFT($B20,3)=N$2,MAX(N$2:N19)+1,""))</f>
        <v/>
      </c>
      <c r="O20" s="3" t="str">
        <f>IF(IFERROR(FIND("U",$B20,1),0)=0,"",MAX(O$2:O19)+1)</f>
        <v/>
      </c>
      <c r="P20" s="3" t="str">
        <f>IF(IFERROR(FIND("F",$B20,1),0)=0,"",MAX(P$2:P19)+1)</f>
        <v/>
      </c>
      <c r="Q20" s="3" t="str">
        <f>IF(IFERROR(FIND("MJ",$B20,1),0)=0,"",MAX(Q$2:Q19)+1)</f>
        <v/>
      </c>
      <c r="R20" s="3" t="str">
        <f>IF(IFERROR(FIND("WJ",$B20,1),0)=0,"",MAX(R$2:R19)+1)</f>
        <v/>
      </c>
      <c r="S20" s="3" t="str">
        <f>IF(IFERROR(FIND("XJ",$B20,1),0)=0,"",MAX(S$2:S19)+1)</f>
        <v/>
      </c>
      <c r="T20" s="3" t="str">
        <f>IF(IFERROR(FIND("J",$B20,1),0)=0,"",MAX(T$2:T19)+1)</f>
        <v/>
      </c>
      <c r="U20" s="3" t="str">
        <f>IF(IFERROR(FIND("N",$B20,1),0)=0,"",MAX(U$2:U19)+1)</f>
        <v/>
      </c>
      <c r="V20" s="2">
        <f t="shared" si="0"/>
        <v>0</v>
      </c>
      <c r="W20" s="2" t="e">
        <f>VLOOKUP($A20,#REF!,10,FALSE)</f>
        <v>#REF!</v>
      </c>
    </row>
    <row r="21" spans="1:23" x14ac:dyDescent="0.3">
      <c r="A21" s="3">
        <v>419</v>
      </c>
      <c r="B21" s="2" t="e">
        <f>VLOOKUP($A21,#REF!,3,FALSE)</f>
        <v>#REF!</v>
      </c>
      <c r="C21" s="4" t="e">
        <f>VLOOKUP(A21,'Cyclo Results'!B:D,3,FALSE)-#REF!+VLOOKUP(A21,'Sun Results'!A:C,3,FALSE)-#REF!</f>
        <v>#N/A</v>
      </c>
      <c r="D21" s="3" t="e">
        <f>VLOOKUP(A21,'Cyclo Results'!B:D,4,FALSE)+VLOOKUP(A21,'Sun Results'!A:D,4,FALSE)</f>
        <v>#N/A</v>
      </c>
      <c r="E21" s="3" t="str">
        <f>IF(IFERROR($B21,"E")="E","",MAX(E$2:E20)+1)</f>
        <v/>
      </c>
      <c r="F21" s="3" t="str">
        <f>IF(IFERROR($B21,"E")="E","",IF(LEFT($B21,1)=F$2,MAX(F$2:F20)+1,""))</f>
        <v/>
      </c>
      <c r="G21" s="3" t="str">
        <f>IF(IFERROR($B21,"E")="E","",IF(LEFT($B21,2)=G$2,MAX(G$2:G20)+1,IF(LEFT($B21,2)=LEFT(G$2,1)&amp;"S",MAX(G$2:G20)+1,"")))</f>
        <v/>
      </c>
      <c r="H21" s="3" t="str">
        <f>IF(IFERROR($B21,"E")="E","",IF(LEFT($B21,3)=H$2,MAX(H$2:H20)+1,""))</f>
        <v/>
      </c>
      <c r="I21" s="3" t="str">
        <f>IF(IFERROR($B21,"E")="E","",IF(LEFT($B21,1)=I$2,MAX(I$2:I20)+1,""))</f>
        <v/>
      </c>
      <c r="J21" s="3" t="str">
        <f>IF(IFERROR($B21,"E")="E","",IF(LEFT($B21,2)=J$2,MAX(J$2:J20)+1,IF(LEFT($B21,2)=LEFT(J$2,1)&amp;"S",MAX(J$2:J20)+1,"")))</f>
        <v/>
      </c>
      <c r="K21" s="3" t="str">
        <f>IF(IFERROR($B21,"E")="E","",IF(LEFT($B21,3)=K$2,MAX(K$2:K20)+1,""))</f>
        <v/>
      </c>
      <c r="L21" s="3" t="str">
        <f>IF(IFERROR($B21,"E")="E","",IF(LEFT($B21,1)=L$2,MAX(L$2:L20)+1,""))</f>
        <v/>
      </c>
      <c r="M21" s="3" t="str">
        <f>IF(IFERROR($B21,"E")="E","",IF(LEFT($B21,2)=M$2,MAX(M$2:M20)+1,IF(LEFT($B21,2)=LEFT(M$2,1)&amp;"S",MAX(M$2:M20)+1,"")))</f>
        <v/>
      </c>
      <c r="N21" s="3" t="str">
        <f>IF(IFERROR($B21,"E")="E","",IF(LEFT($B21,3)=N$2,MAX(N$2:N20)+1,""))</f>
        <v/>
      </c>
      <c r="O21" s="3" t="str">
        <f>IF(IFERROR(FIND("U",$B21,1),0)=0,"",MAX(O$2:O20)+1)</f>
        <v/>
      </c>
      <c r="P21" s="3" t="str">
        <f>IF(IFERROR(FIND("F",$B21,1),0)=0,"",MAX(P$2:P20)+1)</f>
        <v/>
      </c>
      <c r="Q21" s="3" t="str">
        <f>IF(IFERROR(FIND("MJ",$B21,1),0)=0,"",MAX(Q$2:Q20)+1)</f>
        <v/>
      </c>
      <c r="R21" s="3" t="str">
        <f>IF(IFERROR(FIND("WJ",$B21,1),0)=0,"",MAX(R$2:R20)+1)</f>
        <v/>
      </c>
      <c r="S21" s="3" t="str">
        <f>IF(IFERROR(FIND("XJ",$B21,1),0)=0,"",MAX(S$2:S20)+1)</f>
        <v/>
      </c>
      <c r="T21" s="3" t="str">
        <f>IF(IFERROR(FIND("J",$B21,1),0)=0,"",MAX(T$2:T20)+1)</f>
        <v/>
      </c>
      <c r="U21" s="3" t="str">
        <f>IF(IFERROR(FIND("N",$B21,1),0)=0,"",MAX(U$2:U20)+1)</f>
        <v/>
      </c>
      <c r="V21" s="2">
        <f t="shared" si="0"/>
        <v>0</v>
      </c>
      <c r="W21" s="2" t="e">
        <f>VLOOKUP($A21,#REF!,10,FALSE)</f>
        <v>#REF!</v>
      </c>
    </row>
    <row r="22" spans="1:23" x14ac:dyDescent="0.3">
      <c r="A22" s="3">
        <v>420</v>
      </c>
      <c r="B22" s="2" t="e">
        <f>VLOOKUP($A22,#REF!,3,FALSE)</f>
        <v>#REF!</v>
      </c>
      <c r="C22" s="4" t="e">
        <f>VLOOKUP(A22,'Cyclo Results'!B:D,3,FALSE)-#REF!+VLOOKUP(A22,'Sun Results'!A:C,3,FALSE)-#REF!</f>
        <v>#N/A</v>
      </c>
      <c r="D22" s="3" t="e">
        <f>VLOOKUP(A22,'Cyclo Results'!B:D,4,FALSE)+VLOOKUP(A22,'Sun Results'!A:D,4,FALSE)</f>
        <v>#N/A</v>
      </c>
      <c r="E22" s="3" t="str">
        <f>IF(IFERROR($B22,"E")="E","",MAX(E$2:E21)+1)</f>
        <v/>
      </c>
      <c r="F22" s="3" t="str">
        <f>IF(IFERROR($B22,"E")="E","",IF(LEFT($B22,1)=F$2,MAX(F$2:F21)+1,""))</f>
        <v/>
      </c>
      <c r="G22" s="3" t="str">
        <f>IF(IFERROR($B22,"E")="E","",IF(LEFT($B22,2)=G$2,MAX(G$2:G21)+1,IF(LEFT($B22,2)=LEFT(G$2,1)&amp;"S",MAX(G$2:G21)+1,"")))</f>
        <v/>
      </c>
      <c r="H22" s="3" t="str">
        <f>IF(IFERROR($B22,"E")="E","",IF(LEFT($B22,3)=H$2,MAX(H$2:H21)+1,""))</f>
        <v/>
      </c>
      <c r="I22" s="3" t="str">
        <f>IF(IFERROR($B22,"E")="E","",IF(LEFT($B22,1)=I$2,MAX(I$2:I21)+1,""))</f>
        <v/>
      </c>
      <c r="J22" s="3" t="str">
        <f>IF(IFERROR($B22,"E")="E","",IF(LEFT($B22,2)=J$2,MAX(J$2:J21)+1,IF(LEFT($B22,2)=LEFT(J$2,1)&amp;"S",MAX(J$2:J21)+1,"")))</f>
        <v/>
      </c>
      <c r="K22" s="3" t="str">
        <f>IF(IFERROR($B22,"E")="E","",IF(LEFT($B22,3)=K$2,MAX(K$2:K21)+1,""))</f>
        <v/>
      </c>
      <c r="L22" s="3" t="str">
        <f>IF(IFERROR($B22,"E")="E","",IF(LEFT($B22,1)=L$2,MAX(L$2:L21)+1,""))</f>
        <v/>
      </c>
      <c r="M22" s="3" t="str">
        <f>IF(IFERROR($B22,"E")="E","",IF(LEFT($B22,2)=M$2,MAX(M$2:M21)+1,IF(LEFT($B22,2)=LEFT(M$2,1)&amp;"S",MAX(M$2:M21)+1,"")))</f>
        <v/>
      </c>
      <c r="N22" s="3" t="str">
        <f>IF(IFERROR($B22,"E")="E","",IF(LEFT($B22,3)=N$2,MAX(N$2:N21)+1,""))</f>
        <v/>
      </c>
      <c r="O22" s="3" t="str">
        <f>IF(IFERROR(FIND("U",$B22,1),0)=0,"",MAX(O$2:O21)+1)</f>
        <v/>
      </c>
      <c r="P22" s="3" t="str">
        <f>IF(IFERROR(FIND("F",$B22,1),0)=0,"",MAX(P$2:P21)+1)</f>
        <v/>
      </c>
      <c r="Q22" s="3" t="str">
        <f>IF(IFERROR(FIND("MJ",$B22,1),0)=0,"",MAX(Q$2:Q21)+1)</f>
        <v/>
      </c>
      <c r="R22" s="3" t="str">
        <f>IF(IFERROR(FIND("WJ",$B22,1),0)=0,"",MAX(R$2:R21)+1)</f>
        <v/>
      </c>
      <c r="S22" s="3" t="str">
        <f>IF(IFERROR(FIND("XJ",$B22,1),0)=0,"",MAX(S$2:S21)+1)</f>
        <v/>
      </c>
      <c r="T22" s="3" t="str">
        <f>IF(IFERROR(FIND("J",$B22,1),0)=0,"",MAX(T$2:T21)+1)</f>
        <v/>
      </c>
      <c r="U22" s="3" t="str">
        <f>IF(IFERROR(FIND("N",$B22,1),0)=0,"",MAX(U$2:U21)+1)</f>
        <v/>
      </c>
      <c r="V22" s="2">
        <f t="shared" si="0"/>
        <v>0</v>
      </c>
      <c r="W22" s="2" t="e">
        <f>VLOOKUP($A22,#REF!,10,FALSE)</f>
        <v>#REF!</v>
      </c>
    </row>
    <row r="23" spans="1:23" x14ac:dyDescent="0.3">
      <c r="A23" s="3">
        <v>421</v>
      </c>
      <c r="B23" s="2" t="e">
        <f>VLOOKUP($A23,#REF!,3,FALSE)</f>
        <v>#REF!</v>
      </c>
      <c r="C23" s="4" t="e">
        <f>VLOOKUP(A23,'Cyclo Results'!B:D,3,FALSE)-#REF!+VLOOKUP(A23,'Sun Results'!A:C,3,FALSE)-#REF!</f>
        <v>#N/A</v>
      </c>
      <c r="D23" s="3" t="e">
        <f>VLOOKUP(A23,'Cyclo Results'!B:D,4,FALSE)+VLOOKUP(A23,'Sun Results'!A:D,4,FALSE)</f>
        <v>#N/A</v>
      </c>
      <c r="E23" s="3" t="str">
        <f>IF(IFERROR($B23,"E")="E","",MAX(E$2:E22)+1)</f>
        <v/>
      </c>
      <c r="F23" s="3" t="str">
        <f>IF(IFERROR($B23,"E")="E","",IF(LEFT($B23,1)=F$2,MAX(F$2:F22)+1,""))</f>
        <v/>
      </c>
      <c r="G23" s="3" t="str">
        <f>IF(IFERROR($B23,"E")="E","",IF(LEFT($B23,2)=G$2,MAX(G$2:G22)+1,IF(LEFT($B23,2)=LEFT(G$2,1)&amp;"S",MAX(G$2:G22)+1,"")))</f>
        <v/>
      </c>
      <c r="H23" s="3" t="str">
        <f>IF(IFERROR($B23,"E")="E","",IF(LEFT($B23,3)=H$2,MAX(H$2:H22)+1,""))</f>
        <v/>
      </c>
      <c r="I23" s="3" t="str">
        <f>IF(IFERROR($B23,"E")="E","",IF(LEFT($B23,1)=I$2,MAX(I$2:I22)+1,""))</f>
        <v/>
      </c>
      <c r="J23" s="3" t="str">
        <f>IF(IFERROR($B23,"E")="E","",IF(LEFT($B23,2)=J$2,MAX(J$2:J22)+1,IF(LEFT($B23,2)=LEFT(J$2,1)&amp;"S",MAX(J$2:J22)+1,"")))</f>
        <v/>
      </c>
      <c r="K23" s="3" t="str">
        <f>IF(IFERROR($B23,"E")="E","",IF(LEFT($B23,3)=K$2,MAX(K$2:K22)+1,""))</f>
        <v/>
      </c>
      <c r="L23" s="3" t="str">
        <f>IF(IFERROR($B23,"E")="E","",IF(LEFT($B23,1)=L$2,MAX(L$2:L22)+1,""))</f>
        <v/>
      </c>
      <c r="M23" s="3" t="str">
        <f>IF(IFERROR($B23,"E")="E","",IF(LEFT($B23,2)=M$2,MAX(M$2:M22)+1,IF(LEFT($B23,2)=LEFT(M$2,1)&amp;"S",MAX(M$2:M22)+1,"")))</f>
        <v/>
      </c>
      <c r="N23" s="3" t="str">
        <f>IF(IFERROR($B23,"E")="E","",IF(LEFT($B23,3)=N$2,MAX(N$2:N22)+1,""))</f>
        <v/>
      </c>
      <c r="O23" s="3" t="str">
        <f>IF(IFERROR(FIND("U",$B23,1),0)=0,"",MAX(O$2:O22)+1)</f>
        <v/>
      </c>
      <c r="P23" s="3" t="str">
        <f>IF(IFERROR(FIND("F",$B23,1),0)=0,"",MAX(P$2:P22)+1)</f>
        <v/>
      </c>
      <c r="Q23" s="3" t="str">
        <f>IF(IFERROR(FIND("MJ",$B23,1),0)=0,"",MAX(Q$2:Q22)+1)</f>
        <v/>
      </c>
      <c r="R23" s="3" t="str">
        <f>IF(IFERROR(FIND("WJ",$B23,1),0)=0,"",MAX(R$2:R22)+1)</f>
        <v/>
      </c>
      <c r="S23" s="3" t="str">
        <f>IF(IFERROR(FIND("XJ",$B23,1),0)=0,"",MAX(S$2:S22)+1)</f>
        <v/>
      </c>
      <c r="T23" s="3" t="str">
        <f>IF(IFERROR(FIND("J",$B23,1),0)=0,"",MAX(T$2:T22)+1)</f>
        <v/>
      </c>
      <c r="U23" s="3" t="str">
        <f>IF(IFERROR(FIND("N",$B23,1),0)=0,"",MAX(U$2:U22)+1)</f>
        <v/>
      </c>
      <c r="V23" s="2">
        <f t="shared" si="0"/>
        <v>0</v>
      </c>
      <c r="W23" s="2" t="e">
        <f>VLOOKUP($A23,#REF!,10,FALSE)</f>
        <v>#REF!</v>
      </c>
    </row>
    <row r="24" spans="1:23" x14ac:dyDescent="0.3">
      <c r="A24" s="3">
        <v>422</v>
      </c>
      <c r="B24" s="2" t="e">
        <f>VLOOKUP($A24,#REF!,3,FALSE)</f>
        <v>#REF!</v>
      </c>
      <c r="C24" s="4" t="e">
        <f>VLOOKUP(A24,'Cyclo Results'!B:D,3,FALSE)-#REF!+VLOOKUP(A24,'Sun Results'!A:C,3,FALSE)-#REF!</f>
        <v>#N/A</v>
      </c>
      <c r="D24" s="3" t="e">
        <f>VLOOKUP(A24,'Cyclo Results'!B:D,4,FALSE)+VLOOKUP(A24,'Sun Results'!A:D,4,FALSE)</f>
        <v>#N/A</v>
      </c>
      <c r="E24" s="3" t="str">
        <f>IF(IFERROR($B24,"E")="E","",MAX(E$2:E23)+1)</f>
        <v/>
      </c>
      <c r="F24" s="3" t="str">
        <f>IF(IFERROR($B24,"E")="E","",IF(LEFT($B24,1)=F$2,MAX(F$2:F23)+1,""))</f>
        <v/>
      </c>
      <c r="G24" s="3" t="str">
        <f>IF(IFERROR($B24,"E")="E","",IF(LEFT($B24,2)=G$2,MAX(G$2:G23)+1,IF(LEFT($B24,2)=LEFT(G$2,1)&amp;"S",MAX(G$2:G23)+1,"")))</f>
        <v/>
      </c>
      <c r="H24" s="3" t="str">
        <f>IF(IFERROR($B24,"E")="E","",IF(LEFT($B24,3)=H$2,MAX(H$2:H23)+1,""))</f>
        <v/>
      </c>
      <c r="I24" s="3" t="str">
        <f>IF(IFERROR($B24,"E")="E","",IF(LEFT($B24,1)=I$2,MAX(I$2:I23)+1,""))</f>
        <v/>
      </c>
      <c r="J24" s="3" t="str">
        <f>IF(IFERROR($B24,"E")="E","",IF(LEFT($B24,2)=J$2,MAX(J$2:J23)+1,IF(LEFT($B24,2)=LEFT(J$2,1)&amp;"S",MAX(J$2:J23)+1,"")))</f>
        <v/>
      </c>
      <c r="K24" s="3" t="str">
        <f>IF(IFERROR($B24,"E")="E","",IF(LEFT($B24,3)=K$2,MAX(K$2:K23)+1,""))</f>
        <v/>
      </c>
      <c r="L24" s="3" t="str">
        <f>IF(IFERROR($B24,"E")="E","",IF(LEFT($B24,1)=L$2,MAX(L$2:L23)+1,""))</f>
        <v/>
      </c>
      <c r="M24" s="3" t="str">
        <f>IF(IFERROR($B24,"E")="E","",IF(LEFT($B24,2)=M$2,MAX(M$2:M23)+1,IF(LEFT($B24,2)=LEFT(M$2,1)&amp;"S",MAX(M$2:M23)+1,"")))</f>
        <v/>
      </c>
      <c r="N24" s="3" t="str">
        <f>IF(IFERROR($B24,"E")="E","",IF(LEFT($B24,3)=N$2,MAX(N$2:N23)+1,""))</f>
        <v/>
      </c>
      <c r="O24" s="3" t="str">
        <f>IF(IFERROR(FIND("U",$B24,1),0)=0,"",MAX(O$2:O23)+1)</f>
        <v/>
      </c>
      <c r="P24" s="3" t="str">
        <f>IF(IFERROR(FIND("F",$B24,1),0)=0,"",MAX(P$2:P23)+1)</f>
        <v/>
      </c>
      <c r="Q24" s="3" t="str">
        <f>IF(IFERROR(FIND("MJ",$B24,1),0)=0,"",MAX(Q$2:Q23)+1)</f>
        <v/>
      </c>
      <c r="R24" s="3" t="str">
        <f>IF(IFERROR(FIND("WJ",$B24,1),0)=0,"",MAX(R$2:R23)+1)</f>
        <v/>
      </c>
      <c r="S24" s="3" t="str">
        <f>IF(IFERROR(FIND("XJ",$B24,1),0)=0,"",MAX(S$2:S23)+1)</f>
        <v/>
      </c>
      <c r="T24" s="3" t="str">
        <f>IF(IFERROR(FIND("J",$B24,1),0)=0,"",MAX(T$2:T23)+1)</f>
        <v/>
      </c>
      <c r="U24" s="3" t="str">
        <f>IF(IFERROR(FIND("N",$B24,1),0)=0,"",MAX(U$2:U23)+1)</f>
        <v/>
      </c>
      <c r="V24" s="2">
        <f t="shared" si="0"/>
        <v>0</v>
      </c>
      <c r="W24" s="2" t="e">
        <f>VLOOKUP($A24,#REF!,10,FALSE)</f>
        <v>#REF!</v>
      </c>
    </row>
    <row r="25" spans="1:23" x14ac:dyDescent="0.3">
      <c r="A25" s="3">
        <v>423</v>
      </c>
      <c r="B25" s="2" t="e">
        <f>VLOOKUP($A25,#REF!,3,FALSE)</f>
        <v>#REF!</v>
      </c>
      <c r="C25" s="4" t="e">
        <f>VLOOKUP(A25,'Cyclo Results'!B:D,3,FALSE)-#REF!+VLOOKUP(A25,'Sun Results'!A:C,3,FALSE)-#REF!</f>
        <v>#N/A</v>
      </c>
      <c r="D25" s="3" t="e">
        <f>VLOOKUP(A25,'Cyclo Results'!B:D,4,FALSE)+VLOOKUP(A25,'Sun Results'!A:D,4,FALSE)</f>
        <v>#N/A</v>
      </c>
      <c r="E25" s="3" t="str">
        <f>IF(IFERROR($B25,"E")="E","",MAX(E$2:E24)+1)</f>
        <v/>
      </c>
      <c r="F25" s="3" t="str">
        <f>IF(IFERROR($B25,"E")="E","",IF(LEFT($B25,1)=F$2,MAX(F$2:F24)+1,""))</f>
        <v/>
      </c>
      <c r="G25" s="3" t="str">
        <f>IF(IFERROR($B25,"E")="E","",IF(LEFT($B25,2)=G$2,MAX(G$2:G24)+1,IF(LEFT($B25,2)=LEFT(G$2,1)&amp;"S",MAX(G$2:G24)+1,"")))</f>
        <v/>
      </c>
      <c r="H25" s="3" t="str">
        <f>IF(IFERROR($B25,"E")="E","",IF(LEFT($B25,3)=H$2,MAX(H$2:H24)+1,""))</f>
        <v/>
      </c>
      <c r="I25" s="3" t="str">
        <f>IF(IFERROR($B25,"E")="E","",IF(LEFT($B25,1)=I$2,MAX(I$2:I24)+1,""))</f>
        <v/>
      </c>
      <c r="J25" s="3" t="str">
        <f>IF(IFERROR($B25,"E")="E","",IF(LEFT($B25,2)=J$2,MAX(J$2:J24)+1,IF(LEFT($B25,2)=LEFT(J$2,1)&amp;"S",MAX(J$2:J24)+1,"")))</f>
        <v/>
      </c>
      <c r="K25" s="3" t="str">
        <f>IF(IFERROR($B25,"E")="E","",IF(LEFT($B25,3)=K$2,MAX(K$2:K24)+1,""))</f>
        <v/>
      </c>
      <c r="L25" s="3" t="str">
        <f>IF(IFERROR($B25,"E")="E","",IF(LEFT($B25,1)=L$2,MAX(L$2:L24)+1,""))</f>
        <v/>
      </c>
      <c r="M25" s="3" t="str">
        <f>IF(IFERROR($B25,"E")="E","",IF(LEFT($B25,2)=M$2,MAX(M$2:M24)+1,IF(LEFT($B25,2)=LEFT(M$2,1)&amp;"S",MAX(M$2:M24)+1,"")))</f>
        <v/>
      </c>
      <c r="N25" s="3" t="str">
        <f>IF(IFERROR($B25,"E")="E","",IF(LEFT($B25,3)=N$2,MAX(N$2:N24)+1,""))</f>
        <v/>
      </c>
      <c r="O25" s="3" t="str">
        <f>IF(IFERROR(FIND("U",$B25,1),0)=0,"",MAX(O$2:O24)+1)</f>
        <v/>
      </c>
      <c r="P25" s="3" t="str">
        <f>IF(IFERROR(FIND("F",$B25,1),0)=0,"",MAX(P$2:P24)+1)</f>
        <v/>
      </c>
      <c r="Q25" s="3" t="str">
        <f>IF(IFERROR(FIND("MJ",$B25,1),0)=0,"",MAX(Q$2:Q24)+1)</f>
        <v/>
      </c>
      <c r="R25" s="3" t="str">
        <f>IF(IFERROR(FIND("WJ",$B25,1),0)=0,"",MAX(R$2:R24)+1)</f>
        <v/>
      </c>
      <c r="S25" s="3" t="str">
        <f>IF(IFERROR(FIND("XJ",$B25,1),0)=0,"",MAX(S$2:S24)+1)</f>
        <v/>
      </c>
      <c r="T25" s="3" t="str">
        <f>IF(IFERROR(FIND("J",$B25,1),0)=0,"",MAX(T$2:T24)+1)</f>
        <v/>
      </c>
      <c r="U25" s="3" t="str">
        <f>IF(IFERROR(FIND("N",$B25,1),0)=0,"",MAX(U$2:U24)+1)</f>
        <v/>
      </c>
      <c r="V25" s="2">
        <f t="shared" si="0"/>
        <v>0</v>
      </c>
      <c r="W25" s="2" t="e">
        <f>VLOOKUP($A25,#REF!,10,FALSE)</f>
        <v>#REF!</v>
      </c>
    </row>
    <row r="26" spans="1:23" x14ac:dyDescent="0.3">
      <c r="A26" s="3">
        <v>424</v>
      </c>
      <c r="B26" s="2" t="e">
        <f>VLOOKUP($A26,#REF!,3,FALSE)</f>
        <v>#REF!</v>
      </c>
      <c r="C26" s="4" t="e">
        <f>VLOOKUP(A26,'Cyclo Results'!B:D,3,FALSE)-#REF!+VLOOKUP(A26,'Sun Results'!A:C,3,FALSE)-#REF!</f>
        <v>#N/A</v>
      </c>
      <c r="D26" s="3" t="e">
        <f>VLOOKUP(A26,'Cyclo Results'!B:D,4,FALSE)+VLOOKUP(A26,'Sun Results'!A:D,4,FALSE)</f>
        <v>#N/A</v>
      </c>
      <c r="E26" s="3" t="str">
        <f>IF(IFERROR($B26,"E")="E","",MAX(E$2:E25)+1)</f>
        <v/>
      </c>
      <c r="F26" s="3" t="str">
        <f>IF(IFERROR($B26,"E")="E","",IF(LEFT($B26,1)=F$2,MAX(F$2:F25)+1,""))</f>
        <v/>
      </c>
      <c r="G26" s="3" t="str">
        <f>IF(IFERROR($B26,"E")="E","",IF(LEFT($B26,2)=G$2,MAX(G$2:G25)+1,IF(LEFT($B26,2)=LEFT(G$2,1)&amp;"S",MAX(G$2:G25)+1,"")))</f>
        <v/>
      </c>
      <c r="H26" s="3" t="str">
        <f>IF(IFERROR($B26,"E")="E","",IF(LEFT($B26,3)=H$2,MAX(H$2:H25)+1,""))</f>
        <v/>
      </c>
      <c r="I26" s="3" t="str">
        <f>IF(IFERROR($B26,"E")="E","",IF(LEFT($B26,1)=I$2,MAX(I$2:I25)+1,""))</f>
        <v/>
      </c>
      <c r="J26" s="3" t="str">
        <f>IF(IFERROR($B26,"E")="E","",IF(LEFT($B26,2)=J$2,MAX(J$2:J25)+1,IF(LEFT($B26,2)=LEFT(J$2,1)&amp;"S",MAX(J$2:J25)+1,"")))</f>
        <v/>
      </c>
      <c r="K26" s="3" t="str">
        <f>IF(IFERROR($B26,"E")="E","",IF(LEFT($B26,3)=K$2,MAX(K$2:K25)+1,""))</f>
        <v/>
      </c>
      <c r="L26" s="3" t="str">
        <f>IF(IFERROR($B26,"E")="E","",IF(LEFT($B26,1)=L$2,MAX(L$2:L25)+1,""))</f>
        <v/>
      </c>
      <c r="M26" s="3" t="str">
        <f>IF(IFERROR($B26,"E")="E","",IF(LEFT($B26,2)=M$2,MAX(M$2:M25)+1,IF(LEFT($B26,2)=LEFT(M$2,1)&amp;"S",MAX(M$2:M25)+1,"")))</f>
        <v/>
      </c>
      <c r="N26" s="3" t="str">
        <f>IF(IFERROR($B26,"E")="E","",IF(LEFT($B26,3)=N$2,MAX(N$2:N25)+1,""))</f>
        <v/>
      </c>
      <c r="O26" s="3" t="str">
        <f>IF(IFERROR(FIND("U",$B26,1),0)=0,"",MAX(O$2:O25)+1)</f>
        <v/>
      </c>
      <c r="P26" s="3" t="str">
        <f>IF(IFERROR(FIND("F",$B26,1),0)=0,"",MAX(P$2:P25)+1)</f>
        <v/>
      </c>
      <c r="Q26" s="3" t="str">
        <f>IF(IFERROR(FIND("MJ",$B26,1),0)=0,"",MAX(Q$2:Q25)+1)</f>
        <v/>
      </c>
      <c r="R26" s="3" t="str">
        <f>IF(IFERROR(FIND("WJ",$B26,1),0)=0,"",MAX(R$2:R25)+1)</f>
        <v/>
      </c>
      <c r="S26" s="3" t="str">
        <f>IF(IFERROR(FIND("XJ",$B26,1),0)=0,"",MAX(S$2:S25)+1)</f>
        <v/>
      </c>
      <c r="T26" s="3" t="str">
        <f>IF(IFERROR(FIND("J",$B26,1),0)=0,"",MAX(T$2:T25)+1)</f>
        <v/>
      </c>
      <c r="U26" s="3" t="str">
        <f>IF(IFERROR(FIND("N",$B26,1),0)=0,"",MAX(U$2:U25)+1)</f>
        <v/>
      </c>
      <c r="V26" s="2">
        <f t="shared" si="0"/>
        <v>0</v>
      </c>
      <c r="W26" s="2" t="e">
        <f>VLOOKUP($A26,#REF!,10,FALSE)</f>
        <v>#REF!</v>
      </c>
    </row>
    <row r="27" spans="1:23" x14ac:dyDescent="0.3">
      <c r="A27" s="3">
        <v>425</v>
      </c>
      <c r="B27" s="2" t="e">
        <f>VLOOKUP($A27,#REF!,3,FALSE)</f>
        <v>#REF!</v>
      </c>
      <c r="C27" s="4" t="e">
        <f>VLOOKUP(A27,'Cyclo Results'!B:D,3,FALSE)-#REF!+VLOOKUP(A27,'Sun Results'!A:C,3,FALSE)-#REF!</f>
        <v>#N/A</v>
      </c>
      <c r="D27" s="3" t="e">
        <f>VLOOKUP(A27,'Cyclo Results'!B:D,4,FALSE)+VLOOKUP(A27,'Sun Results'!A:D,4,FALSE)</f>
        <v>#N/A</v>
      </c>
      <c r="E27" s="3" t="str">
        <f>IF(IFERROR($B27,"E")="E","",MAX(E$2:E26)+1)</f>
        <v/>
      </c>
      <c r="F27" s="3" t="str">
        <f>IF(IFERROR($B27,"E")="E","",IF(LEFT($B27,1)=F$2,MAX(F$2:F26)+1,""))</f>
        <v/>
      </c>
      <c r="G27" s="3" t="str">
        <f>IF(IFERROR($B27,"E")="E","",IF(LEFT($B27,2)=G$2,MAX(G$2:G26)+1,IF(LEFT($B27,2)=LEFT(G$2,1)&amp;"S",MAX(G$2:G26)+1,"")))</f>
        <v/>
      </c>
      <c r="H27" s="3" t="str">
        <f>IF(IFERROR($B27,"E")="E","",IF(LEFT($B27,3)=H$2,MAX(H$2:H26)+1,""))</f>
        <v/>
      </c>
      <c r="I27" s="3" t="str">
        <f>IF(IFERROR($B27,"E")="E","",IF(LEFT($B27,1)=I$2,MAX(I$2:I26)+1,""))</f>
        <v/>
      </c>
      <c r="J27" s="3" t="str">
        <f>IF(IFERROR($B27,"E")="E","",IF(LEFT($B27,2)=J$2,MAX(J$2:J26)+1,IF(LEFT($B27,2)=LEFT(J$2,1)&amp;"S",MAX(J$2:J26)+1,"")))</f>
        <v/>
      </c>
      <c r="K27" s="3" t="str">
        <f>IF(IFERROR($B27,"E")="E","",IF(LEFT($B27,3)=K$2,MAX(K$2:K26)+1,""))</f>
        <v/>
      </c>
      <c r="L27" s="3" t="str">
        <f>IF(IFERROR($B27,"E")="E","",IF(LEFT($B27,1)=L$2,MAX(L$2:L26)+1,""))</f>
        <v/>
      </c>
      <c r="M27" s="3" t="str">
        <f>IF(IFERROR($B27,"E")="E","",IF(LEFT($B27,2)=M$2,MAX(M$2:M26)+1,IF(LEFT($B27,2)=LEFT(M$2,1)&amp;"S",MAX(M$2:M26)+1,"")))</f>
        <v/>
      </c>
      <c r="N27" s="3" t="str">
        <f>IF(IFERROR($B27,"E")="E","",IF(LEFT($B27,3)=N$2,MAX(N$2:N26)+1,""))</f>
        <v/>
      </c>
      <c r="O27" s="3" t="str">
        <f>IF(IFERROR(FIND("U",$B27,1),0)=0,"",MAX(O$2:O26)+1)</f>
        <v/>
      </c>
      <c r="P27" s="3" t="str">
        <f>IF(IFERROR(FIND("F",$B27,1),0)=0,"",MAX(P$2:P26)+1)</f>
        <v/>
      </c>
      <c r="Q27" s="3" t="str">
        <f>IF(IFERROR(FIND("MJ",$B27,1),0)=0,"",MAX(Q$2:Q26)+1)</f>
        <v/>
      </c>
      <c r="R27" s="3" t="str">
        <f>IF(IFERROR(FIND("WJ",$B27,1),0)=0,"",MAX(R$2:R26)+1)</f>
        <v/>
      </c>
      <c r="S27" s="3" t="str">
        <f>IF(IFERROR(FIND("XJ",$B27,1),0)=0,"",MAX(S$2:S26)+1)</f>
        <v/>
      </c>
      <c r="T27" s="3" t="str">
        <f>IF(IFERROR(FIND("J",$B27,1),0)=0,"",MAX(T$2:T26)+1)</f>
        <v/>
      </c>
      <c r="U27" s="3" t="str">
        <f>IF(IFERROR(FIND("N",$B27,1),0)=0,"",MAX(U$2:U26)+1)</f>
        <v/>
      </c>
      <c r="V27" s="2">
        <f t="shared" si="0"/>
        <v>0</v>
      </c>
      <c r="W27" s="2" t="e">
        <f>VLOOKUP($A27,#REF!,10,FALSE)</f>
        <v>#REF!</v>
      </c>
    </row>
    <row r="28" spans="1:23" x14ac:dyDescent="0.3">
      <c r="A28" s="3">
        <v>426</v>
      </c>
      <c r="B28" s="2" t="e">
        <f>VLOOKUP($A28,#REF!,3,FALSE)</f>
        <v>#REF!</v>
      </c>
      <c r="C28" s="4" t="e">
        <f>VLOOKUP(A28,'Cyclo Results'!B:D,3,FALSE)-#REF!+VLOOKUP(A28,'Sun Results'!A:C,3,FALSE)-#REF!</f>
        <v>#N/A</v>
      </c>
      <c r="D28" s="3" t="e">
        <f>VLOOKUP(A28,'Cyclo Results'!B:D,4,FALSE)+VLOOKUP(A28,'Sun Results'!A:D,4,FALSE)</f>
        <v>#N/A</v>
      </c>
      <c r="E28" s="3" t="str">
        <f>IF(IFERROR($B28,"E")="E","",MAX(E$2:E27)+1)</f>
        <v/>
      </c>
      <c r="F28" s="3" t="str">
        <f>IF(IFERROR($B28,"E")="E","",IF(LEFT($B28,1)=F$2,MAX(F$2:F27)+1,""))</f>
        <v/>
      </c>
      <c r="G28" s="3" t="str">
        <f>IF(IFERROR($B28,"E")="E","",IF(LEFT($B28,2)=G$2,MAX(G$2:G27)+1,IF(LEFT($B28,2)=LEFT(G$2,1)&amp;"S",MAX(G$2:G27)+1,"")))</f>
        <v/>
      </c>
      <c r="H28" s="3" t="str">
        <f>IF(IFERROR($B28,"E")="E","",IF(LEFT($B28,3)=H$2,MAX(H$2:H27)+1,""))</f>
        <v/>
      </c>
      <c r="I28" s="3" t="str">
        <f>IF(IFERROR($B28,"E")="E","",IF(LEFT($B28,1)=I$2,MAX(I$2:I27)+1,""))</f>
        <v/>
      </c>
      <c r="J28" s="3" t="str">
        <f>IF(IFERROR($B28,"E")="E","",IF(LEFT($B28,2)=J$2,MAX(J$2:J27)+1,IF(LEFT($B28,2)=LEFT(J$2,1)&amp;"S",MAX(J$2:J27)+1,"")))</f>
        <v/>
      </c>
      <c r="K28" s="3" t="str">
        <f>IF(IFERROR($B28,"E")="E","",IF(LEFT($B28,3)=K$2,MAX(K$2:K27)+1,""))</f>
        <v/>
      </c>
      <c r="L28" s="3" t="str">
        <f>IF(IFERROR($B28,"E")="E","",IF(LEFT($B28,1)=L$2,MAX(L$2:L27)+1,""))</f>
        <v/>
      </c>
      <c r="M28" s="3" t="str">
        <f>IF(IFERROR($B28,"E")="E","",IF(LEFT($B28,2)=M$2,MAX(M$2:M27)+1,IF(LEFT($B28,2)=LEFT(M$2,1)&amp;"S",MAX(M$2:M27)+1,"")))</f>
        <v/>
      </c>
      <c r="N28" s="3" t="str">
        <f>IF(IFERROR($B28,"E")="E","",IF(LEFT($B28,3)=N$2,MAX(N$2:N27)+1,""))</f>
        <v/>
      </c>
      <c r="O28" s="3" t="str">
        <f>IF(IFERROR(FIND("U",$B28,1),0)=0,"",MAX(O$2:O27)+1)</f>
        <v/>
      </c>
      <c r="P28" s="3" t="str">
        <f>IF(IFERROR(FIND("F",$B28,1),0)=0,"",MAX(P$2:P27)+1)</f>
        <v/>
      </c>
      <c r="Q28" s="3" t="str">
        <f>IF(IFERROR(FIND("MJ",$B28,1),0)=0,"",MAX(Q$2:Q27)+1)</f>
        <v/>
      </c>
      <c r="R28" s="3" t="str">
        <f>IF(IFERROR(FIND("WJ",$B28,1),0)=0,"",MAX(R$2:R27)+1)</f>
        <v/>
      </c>
      <c r="S28" s="3" t="str">
        <f>IF(IFERROR(FIND("XJ",$B28,1),0)=0,"",MAX(S$2:S27)+1)</f>
        <v/>
      </c>
      <c r="T28" s="3" t="str">
        <f>IF(IFERROR(FIND("J",$B28,1),0)=0,"",MAX(T$2:T27)+1)</f>
        <v/>
      </c>
      <c r="U28" s="3" t="str">
        <f>IF(IFERROR(FIND("N",$B28,1),0)=0,"",MAX(U$2:U27)+1)</f>
        <v/>
      </c>
      <c r="V28" s="2">
        <f t="shared" si="0"/>
        <v>0</v>
      </c>
      <c r="W28" s="2" t="e">
        <f>VLOOKUP($A28,#REF!,10,FALSE)</f>
        <v>#REF!</v>
      </c>
    </row>
  </sheetData>
  <autoFilter ref="V2:V53"/>
  <conditionalFormatting sqref="Q3:S3 T3:U28 E3:P28">
    <cfRule type="expression" dxfId="1" priority="8">
      <formula>#REF!&lt;&gt;1</formula>
    </cfRule>
  </conditionalFormatting>
  <conditionalFormatting sqref="Q4:S28">
    <cfRule type="expression" dxfId="0" priority="6">
      <formula>#REF!&lt;&gt;1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Cyclo Results</vt:lpstr>
      <vt:lpstr>Sun Results</vt:lpstr>
      <vt:lpstr>Sun Navlight</vt:lpstr>
      <vt:lpstr>Both Days Results</vt:lpstr>
      <vt:lpstr>'Cyclo Results'!Print_Area</vt:lpstr>
      <vt:lpstr>'Cyclo Results'!Print_Titles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Giddings</dc:creator>
  <cp:lastModifiedBy>Giddings</cp:lastModifiedBy>
  <cp:lastPrinted>2016-08-07T09:14:29Z</cp:lastPrinted>
  <dcterms:created xsi:type="dcterms:W3CDTF">2013-02-08T06:55:30Z</dcterms:created>
  <dcterms:modified xsi:type="dcterms:W3CDTF">2016-08-14T11:50:01Z</dcterms:modified>
</cp:coreProperties>
</file>